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90" windowHeight="7545" activeTab="3"/>
  </bookViews>
  <sheets>
    <sheet name="т.2, т.2.1, т.3-2018" sheetId="1" r:id="rId1"/>
    <sheet name="т.2,т.2.1,т.3-2019" sheetId="2" r:id="rId2"/>
    <sheet name="т.2,т.2.1,т.3-2020" sheetId="3" r:id="rId3"/>
    <sheet name="2019-2020" sheetId="4" r:id="rId4"/>
  </sheets>
  <definedNames>
    <definedName name="sub_100821" localSheetId="0">'т.2, т.2.1, т.3-2018'!$B$14</definedName>
    <definedName name="sub_100823" localSheetId="0">'т.2, т.2.1, т.3-2018'!$B$17</definedName>
    <definedName name="sub_100824" localSheetId="0">'т.2, т.2.1, т.3-2018'!$B$18</definedName>
    <definedName name="sub_100825" localSheetId="0">'т.2, т.2.1, т.3-2018'!$B$19</definedName>
    <definedName name="sub_100826" localSheetId="0">'т.2, т.2.1, т.3-2018'!$B$20</definedName>
    <definedName name="sub_100827" localSheetId="0">'т.2, т.2.1, т.3-2018'!$B$21</definedName>
    <definedName name="sub_100828" localSheetId="0">'т.2, т.2.1, т.3-2018'!$B$22</definedName>
    <definedName name="sub_100829" localSheetId="0">'т.2, т.2.1, т.3-2018'!$B$24</definedName>
    <definedName name="sub_100831" localSheetId="0">'т.2, т.2.1, т.3-2018'!#REF!</definedName>
    <definedName name="sub_100832" localSheetId="0">'т.2, т.2.1, т.3-2018'!#REF!</definedName>
    <definedName name="sub_100833" localSheetId="0">'т.2, т.2.1, т.3-2018'!#REF!</definedName>
    <definedName name="sub_100834" localSheetId="0">'т.2, т.2.1, т.3-2018'!#REF!</definedName>
    <definedName name="sub_100851" localSheetId="0">'т.2, т.2.1, т.3-2018'!#REF!</definedName>
    <definedName name="sub_100852" localSheetId="0">'т.2, т.2.1, т.3-2018'!#REF!</definedName>
    <definedName name="sub_100853" localSheetId="0">'т.2, т.2.1, т.3-2018'!#REF!</definedName>
    <definedName name="sub_108213" localSheetId="0">'т.2, т.2.1, т.3-2018'!$A$37</definedName>
    <definedName name="sub_108214" localSheetId="0">'т.2, т.2.1, т.3-2018'!$A$42</definedName>
    <definedName name="sub_108215" localSheetId="0">'т.2, т.2.1, т.3-2018'!$A$44</definedName>
    <definedName name="sub_108216" localSheetId="0">'т.2, т.2.1, т.3-2018'!$A$45</definedName>
    <definedName name="sub_108217" localSheetId="0">'т.2, т.2.1, т.3-2018'!$A$57</definedName>
    <definedName name="sub_108218" localSheetId="0">'т.2, т.2.1, т.3-2018'!$A$58</definedName>
    <definedName name="sub_108219" localSheetId="0">'т.2, т.2.1, т.3-2018'!$A$59</definedName>
    <definedName name="sub_108220" localSheetId="0">'т.2, т.2.1, т.3-2018'!$A$60</definedName>
    <definedName name="sub_108221" localSheetId="0">'т.2, т.2.1, т.3-2018'!$A$61</definedName>
    <definedName name="sub_108222" localSheetId="0">'т.2, т.2.1, т.3-2018'!$A$62</definedName>
    <definedName name="sub_108223" localSheetId="0">'т.2, т.2.1, т.3-2018'!$A$63</definedName>
    <definedName name="sub_108224" localSheetId="0">'т.2, т.2.1, т.3-2018'!$A$64</definedName>
  </definedNames>
  <calcPr fullCalcOnLoad="1" refMode="R1C1"/>
</workbook>
</file>

<file path=xl/sharedStrings.xml><?xml version="1.0" encoding="utf-8"?>
<sst xmlns="http://schemas.openxmlformats.org/spreadsheetml/2006/main" count="486" uniqueCount="191">
  <si>
    <t>Государственное автономное учреждение социального обслуживания</t>
  </si>
  <si>
    <t xml:space="preserve"> Амурской области «Мухинский психоневрологический интернат»</t>
  </si>
  <si>
    <t>(полное наименование государственного учреждения)</t>
  </si>
  <si>
    <t>Министерство социальной защиты населения Амурской области</t>
  </si>
  <si>
    <t>( наименование органа, осуществляющего функции и полномочия учредителя)</t>
  </si>
  <si>
    <t>ИНН/КПП 2829000327/282901001</t>
  </si>
  <si>
    <t>ОГРН 1022800762819 от 01.02.2010г.</t>
  </si>
  <si>
    <t>(адрес фактического местонахождения государственного учреждения)</t>
  </si>
  <si>
    <t>Единица измерения: руб.</t>
  </si>
  <si>
    <t>№ п/п</t>
  </si>
  <si>
    <t>Предоставление социальных услуг с обеспечением проживания</t>
  </si>
  <si>
    <t>Врачебная практика</t>
  </si>
  <si>
    <t>Деятельность среднего медицинского персонала</t>
  </si>
  <si>
    <t>Наименование показателя</t>
  </si>
  <si>
    <t>3.</t>
  </si>
  <si>
    <t>3.1.</t>
  </si>
  <si>
    <t>Утверждаю:</t>
  </si>
  <si>
    <t>Директор ГАУСО "Мухинский</t>
  </si>
  <si>
    <t>психоневрологический</t>
  </si>
  <si>
    <t>интернат"</t>
  </si>
  <si>
    <t>Стоимость имущества, закрепленного собственником имущества за государственным учреждением на праве оперативного управления</t>
  </si>
  <si>
    <t>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</si>
  <si>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</si>
  <si>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Общая балансовая стоимость особо ценного движимого имущества</t>
  </si>
  <si>
    <t>2.3.</t>
  </si>
  <si>
    <t>Общая балансовая стоимость недвижимого имущества, всего           в том числе:</t>
  </si>
  <si>
    <t>Общая балансовая стоимость движимого имущества, всего             из них:</t>
  </si>
  <si>
    <t>в том числе:</t>
  </si>
  <si>
    <t>из них:</t>
  </si>
  <si>
    <t xml:space="preserve">    -  Учреждение создано для постоянного и временного проживания и обслуживания  граждан пожилого возраста (мужчин старше  60 лет и женщин старше 55 лет) и инвалидов (старше 18 лет) (далее – проживающие граждане), страдающих психическими хроническими заболеваниями  и нуждающихся в постоянном постороннем уходе, а также для  обеспечения соответствующих их возрасту и состоянию здоровья условий жизнедеятельности и оказания всего комплекса социальных услуг;предоставление временного места пребывания или ночлега лицам, оказавшимся без определённого места жительства и занятий, в первую очередь лицам пожилого возраста и инвалидам; оказание содействия в осуществлении мероприятий по социальной адаптации лиц, утративших социально полезные связи ( в первую очередь лиц, освобождаемых из мест лишения свободы), к условиям жизни в обществе.</t>
  </si>
  <si>
    <t>Предоставление социальных услуг без обеспечения проживания</t>
  </si>
  <si>
    <t xml:space="preserve"> </t>
  </si>
  <si>
    <t xml:space="preserve"> 676310, Амурская область, Шимановский район, с. Ключевое, ул. Мухина б/н</t>
  </si>
  <si>
    <t>Таблица 2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</si>
  <si>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</si>
  <si>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</si>
  <si>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</si>
  <si>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из них гранты</t>
  </si>
  <si>
    <t>Поступления от доходов, всего:</t>
  </si>
  <si>
    <t>X</t>
  </si>
  <si>
    <t xml:space="preserve">в том числе: 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</si>
  <si>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</si>
  <si>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</si>
  <si>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</si>
  <si>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</si>
  <si>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</si>
  <si>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</si>
  <si>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</si>
  <si>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</si>
  <si>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 xml:space="preserve">в том числе на: </t>
  </si>
  <si>
    <t>выплаты персоналу всего: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</si>
  <si>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</si>
  <si>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</si>
  <si>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</si>
  <si>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социальные и иные выплаты </t>
  </si>
  <si>
    <t>населению, всего:</t>
  </si>
  <si>
    <t>пособия, компенсации и иные социальные выплаты гражданам, кроме публичных нормативных обязательств</t>
  </si>
  <si>
    <t>иные выплаты населению</t>
  </si>
  <si>
    <t>уплату налогов, сборов и иных платежей, всего</t>
  </si>
  <si>
    <t>уплату налога на имущество организаций и земельного налога</t>
  </si>
  <si>
    <t>уплату прочих налогов, сборов</t>
  </si>
  <si>
    <t>уплату иных платежей</t>
  </si>
  <si>
    <t>безвозмездные 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</si>
  <si>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</si>
  <si>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</si>
  <si>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</si>
  <si>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</si>
  <si>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</si>
  <si>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</si>
  <si>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</si>
  <si>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 и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</si>
  <si>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</si>
  <si>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</si>
  <si>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</si>
  <si>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</si>
  <si>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</si>
  <si>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</si>
  <si>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</si>
  <si>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</si>
  <si>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</si>
  <si>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</si>
  <si>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</si>
  <si>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</si>
  <si>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2.1.</t>
  </si>
  <si>
    <t>Год</t>
  </si>
  <si>
    <t>начала</t>
  </si>
  <si>
    <t>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</si>
  <si>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</si>
  <si>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</si>
  <si>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 г. № 44-ФЗ «О контрактной системе в сфере закупок товаров, работ, услуг для обеспечения государственных и</t>
  </si>
  <si>
    <t>муниципальных нужд»</t>
  </si>
  <si>
    <t>в соответствии с Федеральным законом от 18 июля 2011 г. № 223-ФЗ «О закупках товаров, работ, услуг отдельными видами юридических лиц»</t>
  </si>
  <si>
    <t>очередной</t>
  </si>
  <si>
    <t>финансовый</t>
  </si>
  <si>
    <t>год</t>
  </si>
  <si>
    <t>на 20__г.</t>
  </si>
  <si>
    <t>1-ый год</t>
  </si>
  <si>
    <t>планового</t>
  </si>
  <si>
    <t>периода</t>
  </si>
  <si>
    <t>2-ой год</t>
  </si>
  <si>
    <t>1 -ый год</t>
  </si>
  <si>
    <t>планового периода</t>
  </si>
  <si>
    <t>Выплаты по</t>
  </si>
  <si>
    <t>расходам на закупку товаров, работ, услуг всего:</t>
  </si>
  <si>
    <t>на оплату</t>
  </si>
  <si>
    <t>контрактов</t>
  </si>
  <si>
    <r>
      <t>заключенных</t>
    </r>
    <r>
      <rPr>
        <b/>
        <sz val="14"/>
        <rFont val="Times New Roman"/>
        <family val="1"/>
      </rPr>
      <t xml:space="preserve"> </t>
    </r>
    <r>
      <rPr>
        <b/>
        <sz val="10"/>
        <rFont val="Times New Roman"/>
        <family val="1"/>
      </rPr>
      <t>до начала</t>
    </r>
    <r>
      <rPr>
        <b/>
        <sz val="14"/>
        <rFont val="Times New Roman"/>
        <family val="1"/>
      </rPr>
      <t xml:space="preserve"> </t>
    </r>
    <r>
      <rPr>
        <b/>
        <sz val="10"/>
        <rFont val="Times New Roman"/>
        <family val="1"/>
      </rPr>
      <t>очередного финансового</t>
    </r>
    <r>
      <rPr>
        <b/>
        <sz val="14"/>
        <rFont val="Times New Roman"/>
        <family val="1"/>
      </rPr>
      <t xml:space="preserve"> </t>
    </r>
    <r>
      <rPr>
        <b/>
        <sz val="10"/>
        <rFont val="Times New Roman"/>
        <family val="1"/>
      </rPr>
      <t>года:</t>
    </r>
  </si>
  <si>
    <t>на закупку товаров работ, услуг по году начала закупки: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</si>
  <si>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</si>
  <si>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</si>
  <si>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</si>
  <si>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инвестиций, всего:</t>
  </si>
  <si>
    <t>Объем средств, поступивших во временное распоряжение, всего:</t>
  </si>
  <si>
    <t xml:space="preserve"> Сведения о деятельности государственного учреждения</t>
  </si>
  <si>
    <r>
      <t>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Цели деятельности государственного учреждения (подразделения):</t>
    </r>
  </si>
  <si>
    <r>
      <t>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Виды деятельности государственного учреждения (подразделения):</t>
    </r>
  </si>
  <si>
    <t>4.1.</t>
  </si>
  <si>
    <t>4.2.</t>
  </si>
  <si>
    <t>4.3.</t>
  </si>
  <si>
    <t>5.1.</t>
  </si>
  <si>
    <t>_____________________А.И. Вторушин</t>
  </si>
  <si>
    <t>_________________________________________________________________________</t>
  </si>
  <si>
    <t>(код по реестру участников бюджетного процесса, а также юридических, не являющихся участниками бюджетного процесса)</t>
  </si>
  <si>
    <t xml:space="preserve">      3. Перечень услуг (работ), осуществляемых на платной основе:</t>
  </si>
  <si>
    <t>4.</t>
  </si>
  <si>
    <t>1.</t>
  </si>
  <si>
    <t>Нефинансовые активы, всего:</t>
  </si>
  <si>
    <t>1.1.</t>
  </si>
  <si>
    <t>1.1.1.</t>
  </si>
  <si>
    <t>1.2.</t>
  </si>
  <si>
    <t>2.</t>
  </si>
  <si>
    <t>Финансовые активы, всего</t>
  </si>
  <si>
    <t>2.1.</t>
  </si>
  <si>
    <t>Денежные средства учреждения, всего:</t>
  </si>
  <si>
    <t>денежные средства учреждения на счетах</t>
  </si>
  <si>
    <t>2.2.</t>
  </si>
  <si>
    <t>Обязательства, всего:</t>
  </si>
  <si>
    <t>Кредиторская задолженность</t>
  </si>
  <si>
    <t>просроченная кредиторская задолженность</t>
  </si>
  <si>
    <t>Показатели финансового состояния учреждения</t>
  </si>
  <si>
    <t>таблица 1</t>
  </si>
  <si>
    <t>Код по бюджетной классификации Российской Федерации</t>
  </si>
  <si>
    <t>субсидия на финансовое выполнение государственного (муниципального) Задания</t>
  </si>
  <si>
    <r>
      <t xml:space="preserve">субсидии, предоставляемые в соответствии с </t>
    </r>
    <r>
      <rPr>
        <b/>
        <u val="single"/>
        <sz val="10"/>
        <rFont val="Times New Roman"/>
        <family val="1"/>
      </rPr>
      <t>абзацем вторым пункта 1 статьи 78.1</t>
    </r>
    <r>
      <rPr>
        <b/>
        <sz val="10"/>
        <rFont val="Times New Roman"/>
        <family val="1"/>
      </rPr>
      <t xml:space="preserve"> Бюджетного кодекса Российской Федерации</t>
    </r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</si>
  <si>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</si>
  <si>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</si>
  <si>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(выполнение работ) на платной основе и от иной приносящей доход деятельности</t>
  </si>
  <si>
    <t>таблица 3</t>
  </si>
  <si>
    <t xml:space="preserve"> Руководитель учреждения (подразделения)</t>
  </si>
  <si>
    <t xml:space="preserve">                                                                                               (подпись)       (расшифровка подписи)</t>
  </si>
  <si>
    <t>Главный бухгалтер учреждения (подразделения)       ______________________  ___Н.А.Ефимова_______</t>
  </si>
  <si>
    <t xml:space="preserve">                                                                                             (подпись)        (расшифровка подписи)</t>
  </si>
  <si>
    <t>Исполнитель                                                        ________           ___________  ____Н.А.Ефимова_______</t>
  </si>
  <si>
    <t>тел.8 (416) 51 2-20-02                                                          (подпись)        (расшифровка подписи)</t>
  </si>
  <si>
    <t>А.И. Вторушин</t>
  </si>
  <si>
    <t xml:space="preserve">(уполномоченное лицо)                                                 </t>
  </si>
  <si>
    <t>5.</t>
  </si>
  <si>
    <t>Показатели по поступлениям и выплатам учреждения на 2019 г.</t>
  </si>
  <si>
    <t>Показатели по поступлениям и выплатам учреждения на 2018 г.</t>
  </si>
  <si>
    <t>на 2018год и плановый период 2019-2020 годы</t>
  </si>
  <si>
    <t>Показатели по поступлениям и выплатам учреждения на 2020 г.</t>
  </si>
  <si>
    <t>на 2018г.</t>
  </si>
  <si>
    <t xml:space="preserve"> Показатели выплат по расходам на закупку товаров, работ, услуг учреждения на 2018г и плановый 2019-2020годы</t>
  </si>
  <si>
    <t>на 20_19_г.</t>
  </si>
  <si>
    <t>на 2020__г.</t>
  </si>
  <si>
    <t>на 2019_г.</t>
  </si>
  <si>
    <t>на 2020г</t>
  </si>
  <si>
    <t>Остаточная стоимость недвижимого имущества</t>
  </si>
  <si>
    <t>Остаточная стоимость иного движимого имущества</t>
  </si>
  <si>
    <t>Материальные запасы</t>
  </si>
  <si>
    <t>Вложения в нефинансовые активы</t>
  </si>
  <si>
    <t>Стоимость имущества, всего</t>
  </si>
  <si>
    <t>Стоимость недвижимого имущества</t>
  </si>
  <si>
    <t>Стоимость особо ценного движимого имущества</t>
  </si>
  <si>
    <t>Основные средства,(остаточная стоимость)</t>
  </si>
  <si>
    <t>1.1.2.</t>
  </si>
  <si>
    <t>1.1.3.</t>
  </si>
  <si>
    <t>Остаточная стоимость особо ценного имущества</t>
  </si>
  <si>
    <t>1.3.</t>
  </si>
  <si>
    <t>3.1.1.</t>
  </si>
  <si>
    <t>4.1.1.</t>
  </si>
  <si>
    <t>Стоимость иного имущества</t>
  </si>
  <si>
    <t>3.1.2.</t>
  </si>
  <si>
    <t>"    "______________________________2018г.</t>
  </si>
  <si>
    <t>Сумма , ты.руб.</t>
  </si>
  <si>
    <t xml:space="preserve">денежные средства в кассе учреждения  </t>
  </si>
  <si>
    <t>1.1.4.</t>
  </si>
  <si>
    <t>Непроизведенные активы</t>
  </si>
  <si>
    <t xml:space="preserve"> План финансово-хозяйственной деятельности</t>
  </si>
  <si>
    <t>« 24 »декабря    2018  г.</t>
  </si>
  <si>
    <t>_24 декабря___ 2018    г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</si>
</sst>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\ &quot;₽&quot;"/>
    <numFmt numFmtId="201" formatCode="#,##0\ _₽"/>
  </numFmts>
  <fonts count="5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Alignment="1">
      <alignment horizontal="right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justify"/>
    </xf>
    <xf numFmtId="0" fontId="0" fillId="32" borderId="0" xfId="0" applyFont="1" applyFill="1" applyAlignment="1">
      <alignment horizontal="justify"/>
    </xf>
    <xf numFmtId="0" fontId="2" fillId="32" borderId="0" xfId="0" applyFont="1" applyFill="1" applyBorder="1" applyAlignment="1">
      <alignment horizontal="justify"/>
    </xf>
    <xf numFmtId="0" fontId="0" fillId="32" borderId="0" xfId="0" applyFill="1" applyBorder="1" applyAlignment="1">
      <alignment/>
    </xf>
    <xf numFmtId="0" fontId="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2" fillId="32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32" borderId="0" xfId="0" applyFont="1" applyFill="1" applyBorder="1" applyAlignment="1">
      <alignment horizontal="center"/>
    </xf>
    <xf numFmtId="0" fontId="13" fillId="32" borderId="0" xfId="0" applyFont="1" applyFill="1" applyAlignment="1">
      <alignment horizontal="center"/>
    </xf>
    <xf numFmtId="0" fontId="14" fillId="32" borderId="0" xfId="0" applyFont="1" applyFill="1" applyAlignment="1">
      <alignment/>
    </xf>
    <xf numFmtId="0" fontId="15" fillId="32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7" fillId="0" borderId="1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Border="1" applyAlignment="1">
      <alignment horizontal="center"/>
    </xf>
    <xf numFmtId="2" fontId="1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201" fontId="1" fillId="0" borderId="12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7" fillId="0" borderId="17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32" borderId="0" xfId="0" applyFont="1" applyFill="1" applyBorder="1" applyAlignment="1">
      <alignment horizontal="justify" vertical="top" wrapText="1"/>
    </xf>
    <xf numFmtId="0" fontId="0" fillId="32" borderId="0" xfId="0" applyFill="1" applyBorder="1" applyAlignment="1">
      <alignment/>
    </xf>
    <xf numFmtId="0" fontId="4" fillId="32" borderId="0" xfId="0" applyFont="1" applyFill="1" applyAlignment="1">
      <alignment horizontal="center"/>
    </xf>
    <xf numFmtId="0" fontId="2" fillId="32" borderId="0" xfId="0" applyFont="1" applyFill="1" applyAlignment="1">
      <alignment horizontal="justify"/>
    </xf>
    <xf numFmtId="0" fontId="3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vertical="top" wrapText="1"/>
    </xf>
    <xf numFmtId="0" fontId="5" fillId="32" borderId="0" xfId="0" applyFont="1" applyFill="1" applyAlignment="1">
      <alignment horizontal="center"/>
    </xf>
    <xf numFmtId="0" fontId="7" fillId="0" borderId="17" xfId="0" applyFont="1" applyBorder="1" applyAlignment="1">
      <alignment wrapText="1"/>
    </xf>
    <xf numFmtId="0" fontId="11" fillId="0" borderId="2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2" fontId="11" fillId="0" borderId="29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32" xfId="42" applyBorder="1" applyAlignment="1" applyProtection="1">
      <alignment horizontal="center" vertical="center" wrapText="1"/>
      <protection/>
    </xf>
    <xf numFmtId="0" fontId="9" fillId="0" borderId="36" xfId="42" applyBorder="1" applyAlignment="1" applyProtection="1">
      <alignment horizontal="center" vertical="center" wrapText="1"/>
      <protection/>
    </xf>
    <xf numFmtId="0" fontId="9" fillId="0" borderId="10" xfId="42" applyBorder="1" applyAlignment="1" applyProtection="1">
      <alignment horizontal="center" vertical="center" wrapText="1"/>
      <protection/>
    </xf>
    <xf numFmtId="0" fontId="9" fillId="0" borderId="34" xfId="42" applyBorder="1" applyAlignment="1" applyProtection="1">
      <alignment horizontal="center" vertical="center" wrapText="1"/>
      <protection/>
    </xf>
    <xf numFmtId="0" fontId="9" fillId="0" borderId="35" xfId="42" applyBorder="1" applyAlignment="1" applyProtection="1">
      <alignment horizontal="center" vertical="center" wrapText="1"/>
      <protection/>
    </xf>
    <xf numFmtId="0" fontId="9" fillId="0" borderId="12" xfId="42" applyBorder="1" applyAlignment="1" applyProtection="1">
      <alignment horizontal="center" vertical="center" wrapText="1"/>
      <protection/>
    </xf>
    <xf numFmtId="0" fontId="17" fillId="0" borderId="2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justify" vertical="center"/>
    </xf>
    <xf numFmtId="0" fontId="0" fillId="0" borderId="16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2" fillId="0" borderId="0" xfId="0" applyFont="1" applyAlignment="1">
      <alignment/>
    </xf>
    <xf numFmtId="0" fontId="8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0" fontId="0" fillId="32" borderId="0" xfId="0" applyFill="1" applyAlignment="1">
      <alignment wrapText="1"/>
    </xf>
    <xf numFmtId="0" fontId="2" fillId="32" borderId="0" xfId="0" applyFont="1" applyFill="1" applyAlignment="1">
      <alignment horizontal="justify"/>
    </xf>
    <xf numFmtId="0" fontId="2" fillId="32" borderId="0" xfId="0" applyFont="1" applyFill="1" applyBorder="1" applyAlignment="1">
      <alignment horizontal="justify" vertical="top" wrapText="1"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 vertical="top" wrapText="1"/>
    </xf>
    <xf numFmtId="2" fontId="2" fillId="32" borderId="0" xfId="0" applyNumberFormat="1" applyFont="1" applyFill="1" applyBorder="1" applyAlignment="1">
      <alignment horizontal="center" vertical="top" wrapText="1"/>
    </xf>
    <xf numFmtId="2" fontId="0" fillId="32" borderId="0" xfId="0" applyNumberFormat="1" applyFont="1" applyFill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8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" fillId="0" borderId="3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9" xfId="0" applyBorder="1" applyAlignment="1">
      <alignment wrapText="1"/>
    </xf>
    <xf numFmtId="0" fontId="7" fillId="0" borderId="28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garantf1://70253464.15/" TargetMode="External" /><Relationship Id="rId2" Type="http://schemas.openxmlformats.org/officeDocument/2006/relationships/hyperlink" Target="garantf1://12088083.0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O69"/>
  <sheetViews>
    <sheetView zoomScalePageLayoutView="0" workbookViewId="0" topLeftCell="A59">
      <selection activeCell="K32" sqref="K32"/>
    </sheetView>
  </sheetViews>
  <sheetFormatPr defaultColWidth="9.140625" defaultRowHeight="12.75"/>
  <cols>
    <col min="1" max="1" width="2.00390625" style="0" customWidth="1"/>
    <col min="2" max="4" width="9.140625" style="0" hidden="1" customWidth="1"/>
    <col min="5" max="5" width="8.57421875" style="0" customWidth="1"/>
    <col min="6" max="6" width="24.57421875" style="0" customWidth="1"/>
    <col min="8" max="8" width="12.00390625" style="0" customWidth="1"/>
    <col min="9" max="9" width="13.140625" style="0" customWidth="1"/>
    <col min="10" max="10" width="16.00390625" style="0" customWidth="1"/>
    <col min="11" max="11" width="16.7109375" style="0" customWidth="1"/>
    <col min="12" max="12" width="15.421875" style="0" customWidth="1"/>
    <col min="13" max="13" width="14.8515625" style="0" customWidth="1"/>
    <col min="14" max="14" width="14.57421875" style="0" customWidth="1"/>
    <col min="15" max="15" width="14.00390625" style="0" customWidth="1"/>
    <col min="16" max="17" width="11.421875" style="0" bestFit="1" customWidth="1"/>
  </cols>
  <sheetData>
    <row r="2" spans="6:15" ht="18.75">
      <c r="F2" s="92" t="s">
        <v>158</v>
      </c>
      <c r="G2" s="93"/>
      <c r="H2" s="93"/>
      <c r="I2" s="93"/>
      <c r="J2" s="93"/>
      <c r="K2" s="93"/>
      <c r="L2" s="93"/>
      <c r="M2" s="93"/>
      <c r="N2" s="93"/>
      <c r="O2" s="93"/>
    </row>
    <row r="3" spans="6:14" ht="13.5" thickBot="1">
      <c r="F3" s="13"/>
      <c r="N3" s="13" t="s">
        <v>33</v>
      </c>
    </row>
    <row r="4" spans="6:15" ht="25.5" customHeight="1" thickBot="1">
      <c r="F4" s="85" t="s">
        <v>13</v>
      </c>
      <c r="G4" s="85" t="s">
        <v>34</v>
      </c>
      <c r="H4" s="85" t="s">
        <v>141</v>
      </c>
      <c r="I4" s="94" t="s">
        <v>35</v>
      </c>
      <c r="J4" s="95"/>
      <c r="K4" s="95"/>
      <c r="L4" s="95"/>
      <c r="M4" s="95"/>
      <c r="N4" s="95"/>
      <c r="O4" s="96"/>
    </row>
    <row r="5" spans="6:15" ht="13.5" thickBot="1">
      <c r="F5" s="89"/>
      <c r="G5" s="89"/>
      <c r="H5" s="90"/>
      <c r="I5" s="85" t="s">
        <v>36</v>
      </c>
      <c r="J5" s="94" t="s">
        <v>27</v>
      </c>
      <c r="K5" s="95"/>
      <c r="L5" s="95"/>
      <c r="M5" s="95"/>
      <c r="N5" s="95"/>
      <c r="O5" s="96"/>
    </row>
    <row r="6" spans="6:15" ht="12.75">
      <c r="F6" s="89"/>
      <c r="G6" s="89"/>
      <c r="H6" s="90"/>
      <c r="I6" s="89"/>
      <c r="J6" s="85" t="s">
        <v>142</v>
      </c>
      <c r="K6" s="85" t="s">
        <v>143</v>
      </c>
      <c r="L6" s="85" t="s">
        <v>144</v>
      </c>
      <c r="M6" s="85" t="s">
        <v>145</v>
      </c>
      <c r="N6" s="97" t="s">
        <v>146</v>
      </c>
      <c r="O6" s="98"/>
    </row>
    <row r="7" spans="6:15" ht="18.75" customHeight="1">
      <c r="F7" s="89"/>
      <c r="G7" s="89"/>
      <c r="H7" s="90"/>
      <c r="I7" s="89"/>
      <c r="J7" s="103"/>
      <c r="K7" s="90"/>
      <c r="L7" s="103"/>
      <c r="M7" s="90"/>
      <c r="N7" s="99"/>
      <c r="O7" s="100"/>
    </row>
    <row r="8" spans="6:15" ht="9.75" customHeight="1">
      <c r="F8" s="89"/>
      <c r="G8" s="89"/>
      <c r="H8" s="90"/>
      <c r="I8" s="89"/>
      <c r="J8" s="103"/>
      <c r="K8" s="90"/>
      <c r="L8" s="103"/>
      <c r="M8" s="90"/>
      <c r="N8" s="99"/>
      <c r="O8" s="100"/>
    </row>
    <row r="9" spans="6:15" ht="39.75" customHeight="1">
      <c r="F9" s="89"/>
      <c r="G9" s="89"/>
      <c r="H9" s="90"/>
      <c r="I9" s="89"/>
      <c r="J9" s="103"/>
      <c r="K9" s="90"/>
      <c r="L9" s="103"/>
      <c r="M9" s="90"/>
      <c r="N9" s="99"/>
      <c r="O9" s="100"/>
    </row>
    <row r="10" spans="6:15" ht="27" customHeight="1">
      <c r="F10" s="89"/>
      <c r="G10" s="89"/>
      <c r="H10" s="90"/>
      <c r="I10" s="89"/>
      <c r="J10" s="103"/>
      <c r="K10" s="90"/>
      <c r="L10" s="103"/>
      <c r="M10" s="90"/>
      <c r="N10" s="99"/>
      <c r="O10" s="100"/>
    </row>
    <row r="11" spans="6:15" ht="12.75">
      <c r="F11" s="89"/>
      <c r="G11" s="89"/>
      <c r="H11" s="90"/>
      <c r="I11" s="89"/>
      <c r="J11" s="103"/>
      <c r="K11" s="90"/>
      <c r="L11" s="90"/>
      <c r="M11" s="90"/>
      <c r="N11" s="99"/>
      <c r="O11" s="100"/>
    </row>
    <row r="12" spans="6:15" ht="13.5" thickBot="1">
      <c r="F12" s="89"/>
      <c r="G12" s="89"/>
      <c r="H12" s="90"/>
      <c r="I12" s="89"/>
      <c r="J12" s="103"/>
      <c r="K12" s="90"/>
      <c r="L12" s="90"/>
      <c r="M12" s="90"/>
      <c r="N12" s="101"/>
      <c r="O12" s="102"/>
    </row>
    <row r="13" spans="6:15" ht="13.5" thickBot="1">
      <c r="F13" s="86"/>
      <c r="G13" s="86"/>
      <c r="H13" s="91"/>
      <c r="I13" s="86"/>
      <c r="J13" s="91"/>
      <c r="K13" s="91"/>
      <c r="L13" s="91"/>
      <c r="M13" s="91"/>
      <c r="N13" s="18" t="s">
        <v>36</v>
      </c>
      <c r="O13" s="18" t="s">
        <v>37</v>
      </c>
    </row>
    <row r="14" spans="6:15" ht="13.5" thickBot="1">
      <c r="F14" s="19">
        <v>1</v>
      </c>
      <c r="G14" s="18">
        <v>2</v>
      </c>
      <c r="H14" s="18">
        <v>3</v>
      </c>
      <c r="I14" s="18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8">
        <v>10</v>
      </c>
    </row>
    <row r="15" spans="6:15" ht="33" customHeight="1" thickBot="1">
      <c r="F15" s="20" t="s">
        <v>38</v>
      </c>
      <c r="G15" s="18">
        <v>100</v>
      </c>
      <c r="H15" s="18" t="s">
        <v>39</v>
      </c>
      <c r="I15" s="61">
        <f>J15+K15+N15</f>
        <v>114655351.33</v>
      </c>
      <c r="J15" s="61">
        <f>J18</f>
        <v>74863051.33</v>
      </c>
      <c r="K15" s="61">
        <f>K21</f>
        <v>192300</v>
      </c>
      <c r="L15" s="18"/>
      <c r="M15" s="18"/>
      <c r="N15" s="61">
        <f>N18+N22</f>
        <v>39600000</v>
      </c>
      <c r="O15" s="18">
        <v>0</v>
      </c>
    </row>
    <row r="16" spans="6:15" ht="13.5" thickBot="1">
      <c r="F16" s="21" t="s">
        <v>40</v>
      </c>
      <c r="G16" s="22"/>
      <c r="H16" s="22"/>
      <c r="I16" s="22"/>
      <c r="J16" s="22"/>
      <c r="K16" s="22"/>
      <c r="L16" s="22"/>
      <c r="M16" s="22"/>
      <c r="N16" s="22"/>
      <c r="O16" s="22"/>
    </row>
    <row r="17" spans="6:15" ht="24" customHeight="1" thickBot="1">
      <c r="F17" s="21" t="s">
        <v>41</v>
      </c>
      <c r="G17" s="22">
        <v>110</v>
      </c>
      <c r="H17" s="22"/>
      <c r="I17" s="22"/>
      <c r="J17" s="22" t="s">
        <v>39</v>
      </c>
      <c r="K17" s="22" t="s">
        <v>39</v>
      </c>
      <c r="L17" s="22" t="s">
        <v>39</v>
      </c>
      <c r="M17" s="22" t="s">
        <v>39</v>
      </c>
      <c r="N17" s="22"/>
      <c r="O17" s="22" t="s">
        <v>39</v>
      </c>
    </row>
    <row r="18" spans="6:15" ht="32.25" customHeight="1" thickBot="1">
      <c r="F18" s="21" t="s">
        <v>42</v>
      </c>
      <c r="G18" s="22">
        <v>120</v>
      </c>
      <c r="H18" s="22">
        <v>130</v>
      </c>
      <c r="I18" s="62">
        <f>J18+N18</f>
        <v>114313051.33</v>
      </c>
      <c r="J18" s="62">
        <f>75286426.33-423375</f>
        <v>74863051.33</v>
      </c>
      <c r="K18" s="22" t="s">
        <v>39</v>
      </c>
      <c r="L18" s="22" t="s">
        <v>39</v>
      </c>
      <c r="M18" s="22"/>
      <c r="N18" s="62">
        <v>39450000</v>
      </c>
      <c r="O18" s="22"/>
    </row>
    <row r="19" spans="6:15" ht="47.25" customHeight="1" thickBot="1">
      <c r="F19" s="21" t="s">
        <v>43</v>
      </c>
      <c r="G19" s="22">
        <v>130</v>
      </c>
      <c r="H19" s="22"/>
      <c r="I19" s="22"/>
      <c r="J19" s="22" t="s">
        <v>39</v>
      </c>
      <c r="K19" s="22" t="s">
        <v>39</v>
      </c>
      <c r="L19" s="22" t="s">
        <v>39</v>
      </c>
      <c r="M19" s="22" t="s">
        <v>39</v>
      </c>
      <c r="N19" s="22"/>
      <c r="O19" s="22" t="s">
        <v>39</v>
      </c>
    </row>
    <row r="20" spans="6:15" ht="87.75" customHeight="1" thickBot="1">
      <c r="F20" s="21" t="s">
        <v>44</v>
      </c>
      <c r="G20" s="22">
        <v>140</v>
      </c>
      <c r="H20" s="22"/>
      <c r="I20" s="22"/>
      <c r="J20" s="22" t="s">
        <v>39</v>
      </c>
      <c r="K20" s="22" t="s">
        <v>39</v>
      </c>
      <c r="L20" s="22" t="s">
        <v>39</v>
      </c>
      <c r="M20" s="22" t="s">
        <v>39</v>
      </c>
      <c r="N20" s="22"/>
      <c r="O20" s="22" t="s">
        <v>39</v>
      </c>
    </row>
    <row r="21" spans="6:15" ht="45" customHeight="1" thickBot="1">
      <c r="F21" s="21" t="s">
        <v>45</v>
      </c>
      <c r="G21" s="22">
        <v>150</v>
      </c>
      <c r="H21" s="22">
        <v>180</v>
      </c>
      <c r="I21" s="62">
        <f>K21</f>
        <v>192300</v>
      </c>
      <c r="J21" s="22" t="s">
        <v>39</v>
      </c>
      <c r="K21" s="62">
        <v>192300</v>
      </c>
      <c r="L21" s="22"/>
      <c r="M21" s="22" t="s">
        <v>39</v>
      </c>
      <c r="N21" s="22" t="s">
        <v>39</v>
      </c>
      <c r="O21" s="22" t="s">
        <v>39</v>
      </c>
    </row>
    <row r="22" spans="6:15" ht="13.5" thickBot="1">
      <c r="F22" s="21" t="s">
        <v>46</v>
      </c>
      <c r="G22" s="22">
        <v>160</v>
      </c>
      <c r="H22" s="22">
        <v>180</v>
      </c>
      <c r="I22" s="62">
        <f>N22</f>
        <v>150000</v>
      </c>
      <c r="J22" s="22" t="s">
        <v>39</v>
      </c>
      <c r="K22" s="22" t="s">
        <v>39</v>
      </c>
      <c r="L22" s="22" t="s">
        <v>39</v>
      </c>
      <c r="M22" s="22" t="s">
        <v>39</v>
      </c>
      <c r="N22" s="62">
        <v>150000</v>
      </c>
      <c r="O22" s="22">
        <v>0</v>
      </c>
    </row>
    <row r="23" spans="6:15" ht="28.5" customHeight="1" thickBot="1">
      <c r="F23" s="21" t="s">
        <v>47</v>
      </c>
      <c r="G23" s="22">
        <v>180</v>
      </c>
      <c r="H23" s="22" t="s">
        <v>39</v>
      </c>
      <c r="I23" s="22"/>
      <c r="J23" s="22" t="s">
        <v>39</v>
      </c>
      <c r="K23" s="22" t="s">
        <v>39</v>
      </c>
      <c r="L23" s="22" t="s">
        <v>39</v>
      </c>
      <c r="M23" s="22" t="s">
        <v>39</v>
      </c>
      <c r="N23" s="22"/>
      <c r="O23" s="22" t="s">
        <v>39</v>
      </c>
    </row>
    <row r="24" spans="6:15" ht="13.5" thickBot="1">
      <c r="F24" s="21"/>
      <c r="G24" s="22">
        <v>190</v>
      </c>
      <c r="H24" s="22"/>
      <c r="I24" s="22"/>
      <c r="J24" s="22" t="s">
        <v>39</v>
      </c>
      <c r="K24" s="22" t="s">
        <v>39</v>
      </c>
      <c r="L24" s="22" t="s">
        <v>39</v>
      </c>
      <c r="M24" s="22" t="s">
        <v>39</v>
      </c>
      <c r="N24" s="22"/>
      <c r="O24" s="22" t="s">
        <v>39</v>
      </c>
    </row>
    <row r="25" spans="6:15" ht="32.25" customHeight="1" thickBot="1">
      <c r="F25" s="20" t="s">
        <v>48</v>
      </c>
      <c r="G25" s="18">
        <v>200</v>
      </c>
      <c r="H25" s="18" t="s">
        <v>39</v>
      </c>
      <c r="I25" s="61">
        <f>I27+I33+I38+I43+I45+I46+I58+I61</f>
        <v>116144157.56</v>
      </c>
      <c r="J25" s="61">
        <f>J27+J33+J38+J43+J45+J46+J58+J61</f>
        <v>76254154.33</v>
      </c>
      <c r="K25" s="61">
        <f>K27+K38+K46</f>
        <v>192300</v>
      </c>
      <c r="L25" s="18"/>
      <c r="M25" s="18"/>
      <c r="N25" s="18">
        <f>N27+N33+N38+N43+N45+N46+N58+N61</f>
        <v>39697703.230000004</v>
      </c>
      <c r="O25" s="18">
        <f>O27+O33+O38+O43+O45+O46+O58+O61</f>
        <v>0</v>
      </c>
    </row>
    <row r="26" spans="6:15" ht="15.75" customHeight="1" thickBot="1">
      <c r="F26" s="21" t="s">
        <v>49</v>
      </c>
      <c r="G26" s="18"/>
      <c r="H26" s="18"/>
      <c r="I26" s="61"/>
      <c r="J26" s="61"/>
      <c r="K26" s="18"/>
      <c r="L26" s="18"/>
      <c r="M26" s="18"/>
      <c r="N26" s="18"/>
      <c r="O26" s="18"/>
    </row>
    <row r="27" spans="6:15" ht="27" customHeight="1" thickBot="1">
      <c r="F27" s="20" t="s">
        <v>50</v>
      </c>
      <c r="G27" s="18">
        <v>210</v>
      </c>
      <c r="H27" s="18">
        <v>110</v>
      </c>
      <c r="I27" s="61">
        <f>I29+I31+I32</f>
        <v>74042089.38</v>
      </c>
      <c r="J27" s="61">
        <f>J29+J31+J32</f>
        <v>66774606</v>
      </c>
      <c r="K27" s="18"/>
      <c r="L27" s="18"/>
      <c r="M27" s="18"/>
      <c r="N27" s="18">
        <f>N29+N31+N32</f>
        <v>7267483.38</v>
      </c>
      <c r="O27" s="18">
        <f>O29+O31+O32</f>
        <v>0</v>
      </c>
    </row>
    <row r="28" spans="6:15" ht="13.5" thickBot="1">
      <c r="F28" s="21" t="s">
        <v>28</v>
      </c>
      <c r="G28" s="22"/>
      <c r="H28" s="22"/>
      <c r="I28" s="62"/>
      <c r="J28" s="62"/>
      <c r="K28" s="22"/>
      <c r="L28" s="22"/>
      <c r="M28" s="22"/>
      <c r="N28" s="22"/>
      <c r="O28" s="22"/>
    </row>
    <row r="29" spans="6:15" ht="39.75" customHeight="1" thickBot="1">
      <c r="F29" s="21" t="s">
        <v>51</v>
      </c>
      <c r="G29" s="22">
        <v>211</v>
      </c>
      <c r="H29" s="22">
        <v>111</v>
      </c>
      <c r="I29" s="63">
        <f>J29+N29</f>
        <v>56674225.68</v>
      </c>
      <c r="J29" s="62">
        <v>51299994.44</v>
      </c>
      <c r="K29" s="22"/>
      <c r="L29" s="22"/>
      <c r="M29" s="22"/>
      <c r="N29" s="62">
        <v>5374231.24</v>
      </c>
      <c r="O29" s="62"/>
    </row>
    <row r="30" spans="6:15" ht="19.5" customHeight="1" thickBot="1">
      <c r="F30" s="19">
        <v>1</v>
      </c>
      <c r="G30" s="18">
        <v>2</v>
      </c>
      <c r="H30" s="18">
        <v>3</v>
      </c>
      <c r="I30" s="18">
        <v>4</v>
      </c>
      <c r="J30" s="18">
        <v>5</v>
      </c>
      <c r="K30" s="18">
        <v>6</v>
      </c>
      <c r="L30" s="18">
        <v>7</v>
      </c>
      <c r="M30" s="18">
        <v>8</v>
      </c>
      <c r="N30" s="18">
        <v>9</v>
      </c>
      <c r="O30" s="18">
        <v>10</v>
      </c>
    </row>
    <row r="31" spans="6:15" ht="53.25" customHeight="1" thickBot="1">
      <c r="F31" s="21" t="s">
        <v>52</v>
      </c>
      <c r="G31" s="22">
        <v>212</v>
      </c>
      <c r="H31" s="22">
        <v>112</v>
      </c>
      <c r="I31" s="62">
        <f>J31+N31</f>
        <v>270000</v>
      </c>
      <c r="J31" s="62">
        <v>0</v>
      </c>
      <c r="K31" s="22"/>
      <c r="L31" s="22"/>
      <c r="M31" s="22"/>
      <c r="N31" s="62">
        <v>270000</v>
      </c>
      <c r="O31" s="62"/>
    </row>
    <row r="32" spans="6:15" ht="70.5" customHeight="1" thickBot="1">
      <c r="F32" s="21" t="s">
        <v>53</v>
      </c>
      <c r="G32" s="22">
        <v>213</v>
      </c>
      <c r="H32" s="22">
        <v>119</v>
      </c>
      <c r="I32" s="62">
        <f>J32+N32</f>
        <v>17097863.7</v>
      </c>
      <c r="J32" s="62">
        <v>15474611.56</v>
      </c>
      <c r="K32" s="22"/>
      <c r="L32" s="22"/>
      <c r="M32" s="22"/>
      <c r="N32" s="62">
        <v>1623252.14</v>
      </c>
      <c r="O32" s="62"/>
    </row>
    <row r="33" spans="6:15" ht="26.25" thickBot="1">
      <c r="F33" s="20" t="s">
        <v>54</v>
      </c>
      <c r="G33" s="18">
        <v>220</v>
      </c>
      <c r="H33" s="18"/>
      <c r="I33" s="61"/>
      <c r="J33" s="61"/>
      <c r="K33" s="18"/>
      <c r="L33" s="18"/>
      <c r="M33" s="18"/>
      <c r="N33" s="61"/>
      <c r="O33" s="61"/>
    </row>
    <row r="34" spans="6:15" ht="13.5" thickBot="1">
      <c r="F34" s="20" t="s">
        <v>55</v>
      </c>
      <c r="G34" s="18"/>
      <c r="H34" s="18"/>
      <c r="I34" s="18"/>
      <c r="J34" s="18"/>
      <c r="K34" s="18"/>
      <c r="L34" s="18"/>
      <c r="M34" s="18"/>
      <c r="N34" s="18"/>
      <c r="O34" s="18"/>
    </row>
    <row r="35" spans="6:15" ht="13.5" thickBot="1">
      <c r="F35" s="21" t="s">
        <v>28</v>
      </c>
      <c r="G35" s="22"/>
      <c r="H35" s="22"/>
      <c r="I35" s="22"/>
      <c r="J35" s="22"/>
      <c r="K35" s="22"/>
      <c r="L35" s="22"/>
      <c r="M35" s="22"/>
      <c r="N35" s="22"/>
      <c r="O35" s="22"/>
    </row>
    <row r="36" spans="6:15" ht="54.75" customHeight="1" thickBot="1">
      <c r="F36" s="21" t="s">
        <v>56</v>
      </c>
      <c r="G36" s="22">
        <v>221</v>
      </c>
      <c r="H36" s="62"/>
      <c r="I36" s="62"/>
      <c r="J36" s="62"/>
      <c r="K36" s="62"/>
      <c r="L36" s="62"/>
      <c r="M36" s="62"/>
      <c r="N36" s="62"/>
      <c r="O36" s="62"/>
    </row>
    <row r="37" spans="6:15" ht="24.75" customHeight="1" thickBot="1">
      <c r="F37" s="21" t="s">
        <v>57</v>
      </c>
      <c r="G37" s="22">
        <v>222</v>
      </c>
      <c r="H37" s="62"/>
      <c r="I37" s="62"/>
      <c r="J37" s="62"/>
      <c r="K37" s="62"/>
      <c r="L37" s="62"/>
      <c r="M37" s="62"/>
      <c r="N37" s="62"/>
      <c r="O37" s="62"/>
    </row>
    <row r="38" spans="6:15" ht="38.25" customHeight="1" thickBot="1">
      <c r="F38" s="20" t="s">
        <v>58</v>
      </c>
      <c r="G38" s="18">
        <v>230</v>
      </c>
      <c r="H38" s="64">
        <v>850</v>
      </c>
      <c r="I38" s="61">
        <f>I40+I41+I42</f>
        <v>1290000</v>
      </c>
      <c r="J38" s="61">
        <f>J40+J41+J42</f>
        <v>600000</v>
      </c>
      <c r="K38" s="61"/>
      <c r="L38" s="61"/>
      <c r="M38" s="61"/>
      <c r="N38" s="61">
        <f>N40+N41+N42</f>
        <v>690000</v>
      </c>
      <c r="O38" s="61"/>
    </row>
    <row r="39" spans="6:15" ht="13.5" thickBot="1">
      <c r="F39" s="21" t="s">
        <v>28</v>
      </c>
      <c r="G39" s="22"/>
      <c r="H39" s="65"/>
      <c r="I39" s="62"/>
      <c r="J39" s="62"/>
      <c r="K39" s="62"/>
      <c r="L39" s="62"/>
      <c r="M39" s="62"/>
      <c r="N39" s="62"/>
      <c r="O39" s="62"/>
    </row>
    <row r="40" spans="6:15" ht="45.75" customHeight="1" thickBot="1">
      <c r="F40" s="21" t="s">
        <v>59</v>
      </c>
      <c r="G40" s="22">
        <v>231</v>
      </c>
      <c r="H40" s="65">
        <v>851</v>
      </c>
      <c r="I40" s="62">
        <f>J40+N40</f>
        <v>1000000</v>
      </c>
      <c r="J40" s="62">
        <v>600000</v>
      </c>
      <c r="K40" s="62"/>
      <c r="L40" s="62"/>
      <c r="M40" s="62"/>
      <c r="N40" s="62">
        <v>400000</v>
      </c>
      <c r="O40" s="62"/>
    </row>
    <row r="41" spans="6:15" ht="29.25" customHeight="1" thickBot="1">
      <c r="F41" s="21" t="s">
        <v>60</v>
      </c>
      <c r="G41" s="22">
        <v>232</v>
      </c>
      <c r="H41" s="65">
        <v>852</v>
      </c>
      <c r="I41" s="62">
        <f>J41+N41</f>
        <v>110000</v>
      </c>
      <c r="J41" s="62">
        <v>0</v>
      </c>
      <c r="K41" s="62"/>
      <c r="L41" s="62"/>
      <c r="M41" s="62"/>
      <c r="N41" s="62">
        <v>110000</v>
      </c>
      <c r="O41" s="62"/>
    </row>
    <row r="42" spans="6:15" ht="20.25" customHeight="1" thickBot="1">
      <c r="F42" s="21" t="s">
        <v>61</v>
      </c>
      <c r="G42" s="22">
        <v>233</v>
      </c>
      <c r="H42" s="66">
        <v>853</v>
      </c>
      <c r="I42" s="62">
        <f>J42+N42</f>
        <v>180000</v>
      </c>
      <c r="J42" s="62"/>
      <c r="K42" s="62"/>
      <c r="L42" s="62"/>
      <c r="M42" s="62"/>
      <c r="N42" s="62">
        <v>180000</v>
      </c>
      <c r="O42" s="62"/>
    </row>
    <row r="43" spans="6:15" ht="21.75" customHeight="1">
      <c r="F43" s="23" t="s">
        <v>62</v>
      </c>
      <c r="G43" s="85">
        <v>240</v>
      </c>
      <c r="H43" s="87"/>
      <c r="I43" s="87"/>
      <c r="J43" s="87"/>
      <c r="K43" s="87"/>
      <c r="L43" s="87"/>
      <c r="M43" s="87"/>
      <c r="N43" s="87"/>
      <c r="O43" s="87"/>
    </row>
    <row r="44" spans="6:15" ht="14.25" customHeight="1" thickBot="1">
      <c r="F44" s="20" t="s">
        <v>63</v>
      </c>
      <c r="G44" s="86"/>
      <c r="H44" s="88"/>
      <c r="I44" s="88"/>
      <c r="J44" s="88"/>
      <c r="K44" s="88"/>
      <c r="L44" s="88"/>
      <c r="M44" s="88"/>
      <c r="N44" s="88"/>
      <c r="O44" s="88"/>
    </row>
    <row r="45" spans="6:15" ht="46.5" customHeight="1" thickBot="1">
      <c r="F45" s="20" t="s">
        <v>64</v>
      </c>
      <c r="G45" s="18">
        <v>250</v>
      </c>
      <c r="H45" s="61"/>
      <c r="I45" s="61"/>
      <c r="J45" s="61"/>
      <c r="K45" s="61"/>
      <c r="L45" s="61"/>
      <c r="M45" s="61"/>
      <c r="N45" s="61"/>
      <c r="O45" s="61"/>
    </row>
    <row r="46" spans="6:15" ht="50.25" customHeight="1" thickBot="1">
      <c r="F46" s="20" t="s">
        <v>65</v>
      </c>
      <c r="G46" s="18">
        <v>260</v>
      </c>
      <c r="H46" s="18" t="s">
        <v>39</v>
      </c>
      <c r="I46" s="61">
        <f>J46+N46+K46</f>
        <v>40812068.18</v>
      </c>
      <c r="J46" s="61">
        <f>J48+J49+J50+J53+J56+J57</f>
        <v>8879548.33</v>
      </c>
      <c r="K46" s="61">
        <f>K48+K49+K50+K53+K56+K57</f>
        <v>192300</v>
      </c>
      <c r="L46" s="18"/>
      <c r="M46" s="18"/>
      <c r="N46" s="61">
        <f>N48+N49+N50+N53+N56+N57+N52</f>
        <v>31740219.85</v>
      </c>
      <c r="O46" s="61">
        <v>0</v>
      </c>
    </row>
    <row r="47" spans="6:15" ht="13.5" thickBot="1">
      <c r="F47" s="21" t="s">
        <v>28</v>
      </c>
      <c r="G47" s="22"/>
      <c r="H47" s="22"/>
      <c r="I47" s="22"/>
      <c r="J47" s="22"/>
      <c r="K47" s="62"/>
      <c r="L47" s="22"/>
      <c r="M47" s="22"/>
      <c r="N47" s="62"/>
      <c r="O47" s="62"/>
    </row>
    <row r="48" spans="6:15" ht="16.5" customHeight="1" thickBot="1">
      <c r="F48" s="21" t="s">
        <v>66</v>
      </c>
      <c r="G48" s="22">
        <v>261</v>
      </c>
      <c r="H48" s="22">
        <v>244</v>
      </c>
      <c r="I48" s="62">
        <f>J48+N48</f>
        <v>345000</v>
      </c>
      <c r="J48" s="62">
        <v>0</v>
      </c>
      <c r="K48" s="22"/>
      <c r="L48" s="22"/>
      <c r="M48" s="22"/>
      <c r="N48" s="62">
        <v>345000</v>
      </c>
      <c r="O48" s="62">
        <v>0</v>
      </c>
    </row>
    <row r="49" spans="6:15" ht="19.5" customHeight="1" thickBot="1">
      <c r="F49" s="21" t="s">
        <v>67</v>
      </c>
      <c r="G49" s="22">
        <v>262</v>
      </c>
      <c r="H49" s="22">
        <v>244</v>
      </c>
      <c r="I49" s="62">
        <f aca="true" t="shared" si="0" ref="I49:I58">J49+N49</f>
        <v>110000</v>
      </c>
      <c r="J49" s="62">
        <v>0</v>
      </c>
      <c r="K49" s="22"/>
      <c r="L49" s="22"/>
      <c r="M49" s="22"/>
      <c r="N49" s="62">
        <v>110000</v>
      </c>
      <c r="O49" s="62">
        <v>0</v>
      </c>
    </row>
    <row r="50" spans="6:15" ht="19.5" customHeight="1" thickBot="1">
      <c r="F50" s="21" t="s">
        <v>68</v>
      </c>
      <c r="G50" s="22">
        <v>263</v>
      </c>
      <c r="H50" s="22">
        <v>244</v>
      </c>
      <c r="I50" s="62">
        <f t="shared" si="0"/>
        <v>5560000</v>
      </c>
      <c r="J50" s="62">
        <v>5500000</v>
      </c>
      <c r="K50" s="22"/>
      <c r="L50" s="22"/>
      <c r="M50" s="22"/>
      <c r="N50" s="62">
        <v>60000</v>
      </c>
      <c r="O50" s="62"/>
    </row>
    <row r="51" spans="6:15" ht="38.25" customHeight="1" thickBot="1">
      <c r="F51" s="21" t="s">
        <v>69</v>
      </c>
      <c r="G51" s="22">
        <v>264</v>
      </c>
      <c r="H51" s="22"/>
      <c r="I51" s="62">
        <f t="shared" si="0"/>
        <v>0</v>
      </c>
      <c r="J51" s="62">
        <v>0</v>
      </c>
      <c r="K51" s="22"/>
      <c r="L51" s="22"/>
      <c r="M51" s="22"/>
      <c r="N51" s="62">
        <v>0</v>
      </c>
      <c r="O51" s="62">
        <v>0</v>
      </c>
    </row>
    <row r="52" spans="6:15" ht="33" customHeight="1" thickBot="1">
      <c r="F52" s="21" t="s">
        <v>70</v>
      </c>
      <c r="G52" s="22">
        <v>265</v>
      </c>
      <c r="H52" s="22">
        <v>244</v>
      </c>
      <c r="I52" s="62">
        <f t="shared" si="0"/>
        <v>1800000</v>
      </c>
      <c r="J52" s="62">
        <v>0</v>
      </c>
      <c r="K52" s="22">
        <v>0</v>
      </c>
      <c r="L52" s="22"/>
      <c r="M52" s="22"/>
      <c r="N52" s="62">
        <v>1800000</v>
      </c>
      <c r="O52" s="62">
        <v>0</v>
      </c>
    </row>
    <row r="53" spans="6:15" ht="24.75" customHeight="1" thickBot="1">
      <c r="F53" s="21" t="s">
        <v>71</v>
      </c>
      <c r="G53" s="22">
        <v>266</v>
      </c>
      <c r="H53" s="22">
        <v>244</v>
      </c>
      <c r="I53" s="62">
        <f>J53+N53+K53</f>
        <v>3092300</v>
      </c>
      <c r="J53" s="62">
        <v>0</v>
      </c>
      <c r="K53" s="62">
        <v>192300</v>
      </c>
      <c r="L53" s="22"/>
      <c r="M53" s="22"/>
      <c r="N53" s="62">
        <v>2900000</v>
      </c>
      <c r="O53" s="62">
        <v>0</v>
      </c>
    </row>
    <row r="54" spans="6:15" ht="18.75" customHeight="1" thickBot="1">
      <c r="F54" s="19">
        <v>1</v>
      </c>
      <c r="G54" s="18">
        <v>2</v>
      </c>
      <c r="H54" s="18">
        <v>3</v>
      </c>
      <c r="I54" s="18">
        <v>4</v>
      </c>
      <c r="J54" s="18">
        <v>5</v>
      </c>
      <c r="K54" s="18">
        <v>6</v>
      </c>
      <c r="L54" s="18">
        <v>7</v>
      </c>
      <c r="M54" s="18">
        <v>8</v>
      </c>
      <c r="N54" s="18">
        <v>9</v>
      </c>
      <c r="O54" s="18">
        <v>10</v>
      </c>
    </row>
    <row r="55" spans="6:15" ht="24" customHeight="1" thickBot="1">
      <c r="F55" s="21" t="s">
        <v>72</v>
      </c>
      <c r="G55" s="22">
        <v>267</v>
      </c>
      <c r="H55" s="22"/>
      <c r="I55" s="62">
        <f t="shared" si="0"/>
        <v>0</v>
      </c>
      <c r="J55" s="62">
        <v>0</v>
      </c>
      <c r="K55" s="22"/>
      <c r="L55" s="22"/>
      <c r="M55" s="22"/>
      <c r="N55" s="62"/>
      <c r="O55" s="62"/>
    </row>
    <row r="56" spans="6:15" ht="36.75" customHeight="1" thickBot="1">
      <c r="F56" s="21" t="s">
        <v>73</v>
      </c>
      <c r="G56" s="22">
        <v>268</v>
      </c>
      <c r="H56" s="22">
        <v>244</v>
      </c>
      <c r="I56" s="62">
        <f t="shared" si="0"/>
        <v>1550000</v>
      </c>
      <c r="J56" s="62">
        <v>0</v>
      </c>
      <c r="K56" s="22"/>
      <c r="L56" s="22"/>
      <c r="M56" s="22"/>
      <c r="N56" s="62">
        <v>1550000</v>
      </c>
      <c r="O56" s="62">
        <v>0</v>
      </c>
    </row>
    <row r="57" spans="6:15" ht="36" customHeight="1" thickBot="1">
      <c r="F57" s="21" t="s">
        <v>74</v>
      </c>
      <c r="G57" s="22">
        <v>269</v>
      </c>
      <c r="H57" s="22">
        <v>244</v>
      </c>
      <c r="I57" s="62">
        <f t="shared" si="0"/>
        <v>28354768.18</v>
      </c>
      <c r="J57" s="62">
        <v>3379548.33</v>
      </c>
      <c r="K57" s="62"/>
      <c r="L57" s="22"/>
      <c r="M57" s="22"/>
      <c r="N57" s="62">
        <v>24975219.85</v>
      </c>
      <c r="O57" s="62">
        <v>0</v>
      </c>
    </row>
    <row r="58" spans="6:15" ht="43.5" customHeight="1" thickBot="1">
      <c r="F58" s="20" t="s">
        <v>75</v>
      </c>
      <c r="G58" s="18">
        <v>300</v>
      </c>
      <c r="H58" s="18" t="s">
        <v>39</v>
      </c>
      <c r="I58" s="61">
        <f t="shared" si="0"/>
        <v>0</v>
      </c>
      <c r="J58" s="61"/>
      <c r="K58" s="18"/>
      <c r="L58" s="18"/>
      <c r="M58" s="18"/>
      <c r="N58" s="61"/>
      <c r="O58" s="61"/>
    </row>
    <row r="59" spans="6:15" ht="38.25" customHeight="1" thickBot="1">
      <c r="F59" s="21" t="s">
        <v>76</v>
      </c>
      <c r="G59" s="22">
        <v>310</v>
      </c>
      <c r="H59" s="22"/>
      <c r="I59" s="62"/>
      <c r="J59" s="62"/>
      <c r="K59" s="22"/>
      <c r="L59" s="22"/>
      <c r="M59" s="22"/>
      <c r="N59" s="62"/>
      <c r="O59" s="62"/>
    </row>
    <row r="60" spans="6:15" ht="25.5" customHeight="1" thickBot="1">
      <c r="F60" s="21" t="s">
        <v>77</v>
      </c>
      <c r="G60" s="22">
        <v>320</v>
      </c>
      <c r="H60" s="22"/>
      <c r="I60" s="62"/>
      <c r="J60" s="62"/>
      <c r="K60" s="22"/>
      <c r="L60" s="22"/>
      <c r="M60" s="22"/>
      <c r="N60" s="62"/>
      <c r="O60" s="62"/>
    </row>
    <row r="61" spans="6:15" ht="33.75" customHeight="1" thickBot="1">
      <c r="F61" s="20" t="s">
        <v>78</v>
      </c>
      <c r="G61" s="18">
        <v>400</v>
      </c>
      <c r="H61" s="18"/>
      <c r="I61" s="61"/>
      <c r="J61" s="61"/>
      <c r="K61" s="18"/>
      <c r="L61" s="18"/>
      <c r="M61" s="18"/>
      <c r="N61" s="61"/>
      <c r="O61" s="61"/>
    </row>
    <row r="62" spans="6:15" ht="38.25" customHeight="1" thickBot="1">
      <c r="F62" s="21" t="s">
        <v>79</v>
      </c>
      <c r="G62" s="22">
        <v>410</v>
      </c>
      <c r="H62" s="22"/>
      <c r="I62" s="62"/>
      <c r="J62" s="62"/>
      <c r="K62" s="22"/>
      <c r="L62" s="22"/>
      <c r="M62" s="22"/>
      <c r="N62" s="62"/>
      <c r="O62" s="62"/>
    </row>
    <row r="63" spans="6:15" ht="18" customHeight="1" thickBot="1">
      <c r="F63" s="21" t="s">
        <v>80</v>
      </c>
      <c r="G63" s="22">
        <v>420</v>
      </c>
      <c r="H63" s="22"/>
      <c r="I63" s="62"/>
      <c r="J63" s="62"/>
      <c r="K63" s="22"/>
      <c r="L63" s="22"/>
      <c r="M63" s="22"/>
      <c r="N63" s="62"/>
      <c r="O63" s="62"/>
    </row>
    <row r="64" spans="6:15" ht="26.25" customHeight="1" thickBot="1">
      <c r="F64" s="20" t="s">
        <v>81</v>
      </c>
      <c r="G64" s="18">
        <v>500</v>
      </c>
      <c r="H64" s="18" t="s">
        <v>39</v>
      </c>
      <c r="I64" s="61">
        <f>J64+N64</f>
        <v>1488806.23</v>
      </c>
      <c r="J64" s="61">
        <v>1391103</v>
      </c>
      <c r="K64" s="61">
        <v>0</v>
      </c>
      <c r="L64" s="18"/>
      <c r="M64" s="18"/>
      <c r="N64" s="61">
        <v>97703.23</v>
      </c>
      <c r="O64" s="61">
        <v>0</v>
      </c>
    </row>
    <row r="65" spans="6:15" ht="25.5" customHeight="1" thickBot="1">
      <c r="F65" s="20" t="s">
        <v>82</v>
      </c>
      <c r="G65" s="18">
        <v>600</v>
      </c>
      <c r="H65" s="18" t="s">
        <v>39</v>
      </c>
      <c r="I65" s="61">
        <f>I64+I15-I25</f>
        <v>0</v>
      </c>
      <c r="J65" s="61">
        <f>J64+J15-J25</f>
        <v>0</v>
      </c>
      <c r="K65" s="61">
        <v>0</v>
      </c>
      <c r="L65" s="18"/>
      <c r="M65" s="18"/>
      <c r="N65" s="61">
        <f>N64+N15-N25</f>
        <v>0</v>
      </c>
      <c r="O65" s="61"/>
    </row>
    <row r="66" ht="18.75">
      <c r="F66" s="24" t="s">
        <v>31</v>
      </c>
    </row>
    <row r="67" ht="15.75">
      <c r="F67" s="25"/>
    </row>
    <row r="68" ht="21" customHeight="1">
      <c r="F68" s="25"/>
    </row>
    <row r="69" ht="15.75">
      <c r="F69" s="25"/>
    </row>
  </sheetData>
  <sheetProtection/>
  <mergeCells count="21">
    <mergeCell ref="O43:O44"/>
    <mergeCell ref="J6:J13"/>
    <mergeCell ref="L43:L44"/>
    <mergeCell ref="M43:M44"/>
    <mergeCell ref="N43:N44"/>
    <mergeCell ref="M6:M13"/>
    <mergeCell ref="L6:L13"/>
    <mergeCell ref="F2:O2"/>
    <mergeCell ref="H4:H13"/>
    <mergeCell ref="J5:O5"/>
    <mergeCell ref="F4:F13"/>
    <mergeCell ref="I4:O4"/>
    <mergeCell ref="N6:O12"/>
    <mergeCell ref="G43:G44"/>
    <mergeCell ref="J43:J44"/>
    <mergeCell ref="I43:I44"/>
    <mergeCell ref="G4:G13"/>
    <mergeCell ref="K43:K44"/>
    <mergeCell ref="H43:H44"/>
    <mergeCell ref="I5:I13"/>
    <mergeCell ref="K6:K13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69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5.421875" style="0" customWidth="1"/>
    <col min="2" max="2" width="29.7109375" style="0" customWidth="1"/>
    <col min="5" max="5" width="16.00390625" style="0" customWidth="1"/>
    <col min="6" max="6" width="19.57421875" style="0" customWidth="1"/>
    <col min="10" max="10" width="15.57421875" style="0" customWidth="1"/>
  </cols>
  <sheetData>
    <row r="2" spans="2:11" ht="18.75">
      <c r="B2" s="92" t="s">
        <v>157</v>
      </c>
      <c r="C2" s="93"/>
      <c r="D2" s="93"/>
      <c r="E2" s="93"/>
      <c r="F2" s="93"/>
      <c r="G2" s="93"/>
      <c r="H2" s="93"/>
      <c r="I2" s="93"/>
      <c r="J2" s="93"/>
      <c r="K2" s="93"/>
    </row>
    <row r="3" spans="2:10" ht="13.5" thickBot="1">
      <c r="B3" s="13"/>
      <c r="J3" s="13" t="s">
        <v>33</v>
      </c>
    </row>
    <row r="4" spans="2:11" ht="13.5" thickBot="1">
      <c r="B4" s="85" t="s">
        <v>13</v>
      </c>
      <c r="C4" s="85" t="s">
        <v>34</v>
      </c>
      <c r="D4" s="85" t="s">
        <v>141</v>
      </c>
      <c r="E4" s="94" t="s">
        <v>35</v>
      </c>
      <c r="F4" s="95"/>
      <c r="G4" s="95"/>
      <c r="H4" s="95"/>
      <c r="I4" s="95"/>
      <c r="J4" s="95"/>
      <c r="K4" s="96"/>
    </row>
    <row r="5" spans="2:11" ht="13.5" thickBot="1">
      <c r="B5" s="89"/>
      <c r="C5" s="89"/>
      <c r="D5" s="90"/>
      <c r="E5" s="85" t="s">
        <v>36</v>
      </c>
      <c r="F5" s="94" t="s">
        <v>27</v>
      </c>
      <c r="G5" s="95"/>
      <c r="H5" s="95"/>
      <c r="I5" s="95"/>
      <c r="J5" s="95"/>
      <c r="K5" s="96"/>
    </row>
    <row r="6" spans="2:11" ht="12.75">
      <c r="B6" s="89"/>
      <c r="C6" s="89"/>
      <c r="D6" s="90"/>
      <c r="E6" s="89"/>
      <c r="F6" s="85" t="s">
        <v>142</v>
      </c>
      <c r="G6" s="85" t="s">
        <v>143</v>
      </c>
      <c r="H6" s="85" t="s">
        <v>144</v>
      </c>
      <c r="I6" s="85" t="s">
        <v>145</v>
      </c>
      <c r="J6" s="97" t="s">
        <v>146</v>
      </c>
      <c r="K6" s="98"/>
    </row>
    <row r="7" spans="2:11" ht="12.75">
      <c r="B7" s="89"/>
      <c r="C7" s="89"/>
      <c r="D7" s="90"/>
      <c r="E7" s="89"/>
      <c r="F7" s="103"/>
      <c r="G7" s="90"/>
      <c r="H7" s="103"/>
      <c r="I7" s="90"/>
      <c r="J7" s="99"/>
      <c r="K7" s="100"/>
    </row>
    <row r="8" spans="2:11" ht="12.75">
      <c r="B8" s="89"/>
      <c r="C8" s="89"/>
      <c r="D8" s="90"/>
      <c r="E8" s="89"/>
      <c r="F8" s="103"/>
      <c r="G8" s="90"/>
      <c r="H8" s="103"/>
      <c r="I8" s="90"/>
      <c r="J8" s="99"/>
      <c r="K8" s="100"/>
    </row>
    <row r="9" spans="2:11" ht="12.75">
      <c r="B9" s="89"/>
      <c r="C9" s="89"/>
      <c r="D9" s="90"/>
      <c r="E9" s="89"/>
      <c r="F9" s="103"/>
      <c r="G9" s="90"/>
      <c r="H9" s="103"/>
      <c r="I9" s="90"/>
      <c r="J9" s="99"/>
      <c r="K9" s="100"/>
    </row>
    <row r="10" spans="2:11" ht="12.75">
      <c r="B10" s="89"/>
      <c r="C10" s="89"/>
      <c r="D10" s="90"/>
      <c r="E10" s="89"/>
      <c r="F10" s="103"/>
      <c r="G10" s="90"/>
      <c r="H10" s="103"/>
      <c r="I10" s="90"/>
      <c r="J10" s="99"/>
      <c r="K10" s="100"/>
    </row>
    <row r="11" spans="2:11" ht="12.75">
      <c r="B11" s="89"/>
      <c r="C11" s="89"/>
      <c r="D11" s="90"/>
      <c r="E11" s="89"/>
      <c r="F11" s="103"/>
      <c r="G11" s="90"/>
      <c r="H11" s="90"/>
      <c r="I11" s="90"/>
      <c r="J11" s="99"/>
      <c r="K11" s="100"/>
    </row>
    <row r="12" spans="2:11" ht="13.5" thickBot="1">
      <c r="B12" s="89"/>
      <c r="C12" s="89"/>
      <c r="D12" s="90"/>
      <c r="E12" s="89"/>
      <c r="F12" s="103"/>
      <c r="G12" s="90"/>
      <c r="H12" s="90"/>
      <c r="I12" s="90"/>
      <c r="J12" s="101"/>
      <c r="K12" s="102"/>
    </row>
    <row r="13" spans="2:11" ht="26.25" thickBot="1">
      <c r="B13" s="86"/>
      <c r="C13" s="86"/>
      <c r="D13" s="91"/>
      <c r="E13" s="86"/>
      <c r="F13" s="91"/>
      <c r="G13" s="91"/>
      <c r="H13" s="91"/>
      <c r="I13" s="91"/>
      <c r="J13" s="18" t="s">
        <v>36</v>
      </c>
      <c r="K13" s="18" t="s">
        <v>37</v>
      </c>
    </row>
    <row r="14" spans="2:11" ht="13.5" thickBot="1">
      <c r="B14" s="19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8">
        <v>10</v>
      </c>
    </row>
    <row r="15" spans="2:11" ht="18.75" customHeight="1" thickBot="1">
      <c r="B15" s="20" t="s">
        <v>38</v>
      </c>
      <c r="C15" s="18">
        <v>100</v>
      </c>
      <c r="D15" s="18" t="s">
        <v>39</v>
      </c>
      <c r="E15" s="61">
        <f>F15+J15+E21</f>
        <v>93753221.59</v>
      </c>
      <c r="F15" s="61">
        <f>F18</f>
        <v>56453221.59</v>
      </c>
      <c r="G15" s="18"/>
      <c r="H15" s="18"/>
      <c r="I15" s="18"/>
      <c r="J15" s="61">
        <f>J18+J22</f>
        <v>37300000</v>
      </c>
      <c r="K15" s="18">
        <v>0</v>
      </c>
    </row>
    <row r="16" spans="2:11" ht="13.5" thickBot="1">
      <c r="B16" s="21" t="s">
        <v>40</v>
      </c>
      <c r="C16" s="22"/>
      <c r="D16" s="22"/>
      <c r="E16" s="22"/>
      <c r="F16" s="22"/>
      <c r="G16" s="22"/>
      <c r="H16" s="22"/>
      <c r="I16" s="22"/>
      <c r="J16" s="22"/>
      <c r="K16" s="22"/>
    </row>
    <row r="17" spans="2:11" ht="14.25" customHeight="1" thickBot="1">
      <c r="B17" s="21" t="s">
        <v>41</v>
      </c>
      <c r="C17" s="22">
        <v>110</v>
      </c>
      <c r="D17" s="22"/>
      <c r="E17" s="22"/>
      <c r="F17" s="22" t="s">
        <v>39</v>
      </c>
      <c r="G17" s="22" t="s">
        <v>39</v>
      </c>
      <c r="H17" s="22" t="s">
        <v>39</v>
      </c>
      <c r="I17" s="22" t="s">
        <v>39</v>
      </c>
      <c r="J17" s="22"/>
      <c r="K17" s="22" t="s">
        <v>39</v>
      </c>
    </row>
    <row r="18" spans="2:11" ht="18" customHeight="1" thickBot="1">
      <c r="B18" s="21" t="s">
        <v>42</v>
      </c>
      <c r="C18" s="22">
        <v>120</v>
      </c>
      <c r="D18" s="22">
        <v>130</v>
      </c>
      <c r="E18" s="62">
        <f>F18+J18</f>
        <v>93453221.59</v>
      </c>
      <c r="F18" s="62">
        <v>56453221.59</v>
      </c>
      <c r="G18" s="22" t="s">
        <v>39</v>
      </c>
      <c r="H18" s="22" t="s">
        <v>39</v>
      </c>
      <c r="I18" s="22"/>
      <c r="J18" s="62">
        <v>37000000</v>
      </c>
      <c r="K18" s="22"/>
    </row>
    <row r="19" spans="2:11" ht="30" customHeight="1" thickBot="1">
      <c r="B19" s="21" t="s">
        <v>43</v>
      </c>
      <c r="C19" s="22">
        <v>130</v>
      </c>
      <c r="D19" s="22"/>
      <c r="E19" s="22"/>
      <c r="F19" s="22" t="s">
        <v>39</v>
      </c>
      <c r="G19" s="22" t="s">
        <v>39</v>
      </c>
      <c r="H19" s="22" t="s">
        <v>39</v>
      </c>
      <c r="I19" s="22" t="s">
        <v>39</v>
      </c>
      <c r="J19" s="22"/>
      <c r="K19" s="22" t="s">
        <v>39</v>
      </c>
    </row>
    <row r="20" spans="2:11" ht="63.75" customHeight="1" thickBot="1">
      <c r="B20" s="21" t="s">
        <v>44</v>
      </c>
      <c r="C20" s="22">
        <v>140</v>
      </c>
      <c r="D20" s="22"/>
      <c r="E20" s="22"/>
      <c r="F20" s="22" t="s">
        <v>39</v>
      </c>
      <c r="G20" s="22" t="s">
        <v>39</v>
      </c>
      <c r="H20" s="22" t="s">
        <v>39</v>
      </c>
      <c r="I20" s="22" t="s">
        <v>39</v>
      </c>
      <c r="J20" s="22"/>
      <c r="K20" s="22" t="s">
        <v>39</v>
      </c>
    </row>
    <row r="21" spans="2:11" ht="30.75" customHeight="1" thickBot="1">
      <c r="B21" s="21" t="s">
        <v>45</v>
      </c>
      <c r="C21" s="22">
        <v>150</v>
      </c>
      <c r="D21" s="22"/>
      <c r="E21" s="22"/>
      <c r="F21" s="22" t="s">
        <v>39</v>
      </c>
      <c r="G21" s="22"/>
      <c r="H21" s="22"/>
      <c r="I21" s="22" t="s">
        <v>39</v>
      </c>
      <c r="J21" s="22" t="s">
        <v>39</v>
      </c>
      <c r="K21" s="22" t="s">
        <v>39</v>
      </c>
    </row>
    <row r="22" spans="2:11" ht="13.5" thickBot="1">
      <c r="B22" s="21" t="s">
        <v>46</v>
      </c>
      <c r="C22" s="22">
        <v>160</v>
      </c>
      <c r="D22" s="22">
        <v>180</v>
      </c>
      <c r="E22" s="62">
        <f>J22</f>
        <v>300000</v>
      </c>
      <c r="F22" s="22" t="s">
        <v>39</v>
      </c>
      <c r="G22" s="22" t="s">
        <v>39</v>
      </c>
      <c r="H22" s="22" t="s">
        <v>39</v>
      </c>
      <c r="I22" s="22" t="s">
        <v>39</v>
      </c>
      <c r="J22" s="62">
        <v>300000</v>
      </c>
      <c r="K22" s="22">
        <v>0</v>
      </c>
    </row>
    <row r="23" spans="2:11" ht="21" customHeight="1" thickBot="1">
      <c r="B23" s="21" t="s">
        <v>47</v>
      </c>
      <c r="C23" s="22">
        <v>180</v>
      </c>
      <c r="D23" s="22" t="s">
        <v>39</v>
      </c>
      <c r="E23" s="22"/>
      <c r="F23" s="22" t="s">
        <v>39</v>
      </c>
      <c r="G23" s="22" t="s">
        <v>39</v>
      </c>
      <c r="H23" s="22" t="s">
        <v>39</v>
      </c>
      <c r="I23" s="22" t="s">
        <v>39</v>
      </c>
      <c r="J23" s="22"/>
      <c r="K23" s="22" t="s">
        <v>39</v>
      </c>
    </row>
    <row r="24" spans="2:11" ht="13.5" thickBot="1">
      <c r="B24" s="21"/>
      <c r="C24" s="22">
        <v>190</v>
      </c>
      <c r="D24" s="22"/>
      <c r="E24" s="22"/>
      <c r="F24" s="22" t="s">
        <v>39</v>
      </c>
      <c r="G24" s="22" t="s">
        <v>39</v>
      </c>
      <c r="H24" s="22" t="s">
        <v>39</v>
      </c>
      <c r="I24" s="22" t="s">
        <v>39</v>
      </c>
      <c r="J24" s="22"/>
      <c r="K24" s="22" t="s">
        <v>39</v>
      </c>
    </row>
    <row r="25" spans="2:11" ht="23.25" customHeight="1" thickBot="1">
      <c r="B25" s="20" t="s">
        <v>48</v>
      </c>
      <c r="C25" s="18">
        <v>200</v>
      </c>
      <c r="D25" s="18" t="s">
        <v>39</v>
      </c>
      <c r="E25" s="61">
        <f>E27+E33+E38+E43+E45+E47+E58+E61</f>
        <v>93753221.59</v>
      </c>
      <c r="F25" s="61">
        <f>F27+F33+F38+F43+F45+F47+F58+F61</f>
        <v>56453221.59</v>
      </c>
      <c r="G25" s="18"/>
      <c r="H25" s="18"/>
      <c r="I25" s="18"/>
      <c r="J25" s="18">
        <f>J27+J33+J38+J43+J45+J47+J58+J61</f>
        <v>37300000</v>
      </c>
      <c r="K25" s="18">
        <f>K27+K33+K38+K43+K45+K47+K58+K61</f>
        <v>0</v>
      </c>
    </row>
    <row r="26" spans="2:11" ht="13.5" thickBot="1">
      <c r="B26" s="21" t="s">
        <v>49</v>
      </c>
      <c r="C26" s="18"/>
      <c r="D26" s="18"/>
      <c r="E26" s="61"/>
      <c r="F26" s="61"/>
      <c r="G26" s="18"/>
      <c r="H26" s="18"/>
      <c r="I26" s="18"/>
      <c r="J26" s="18"/>
      <c r="K26" s="18"/>
    </row>
    <row r="27" spans="2:11" ht="18.75" customHeight="1" thickBot="1">
      <c r="B27" s="20" t="s">
        <v>50</v>
      </c>
      <c r="C27" s="18">
        <v>210</v>
      </c>
      <c r="D27" s="18">
        <v>110</v>
      </c>
      <c r="E27" s="61">
        <f>E30+E31+E32</f>
        <v>52898173.07</v>
      </c>
      <c r="F27" s="61">
        <f>F30+F31+F32</f>
        <v>46872000</v>
      </c>
      <c r="G27" s="18"/>
      <c r="H27" s="18"/>
      <c r="I27" s="18"/>
      <c r="J27" s="18">
        <f>J30+J31+J32</f>
        <v>6026173.07</v>
      </c>
      <c r="K27" s="18">
        <f>K30+K31+K32</f>
        <v>0</v>
      </c>
    </row>
    <row r="28" spans="2:11" ht="18.75" customHeight="1" thickBot="1">
      <c r="B28" s="67">
        <v>1</v>
      </c>
      <c r="C28" s="64">
        <v>2</v>
      </c>
      <c r="D28" s="64">
        <v>3</v>
      </c>
      <c r="E28" s="64">
        <v>4</v>
      </c>
      <c r="F28" s="64">
        <v>5</v>
      </c>
      <c r="G28" s="64">
        <v>6</v>
      </c>
      <c r="H28" s="64">
        <v>7</v>
      </c>
      <c r="I28" s="64">
        <v>8</v>
      </c>
      <c r="J28" s="64">
        <v>9</v>
      </c>
      <c r="K28" s="64">
        <v>10</v>
      </c>
    </row>
    <row r="29" spans="2:11" ht="13.5" thickBot="1">
      <c r="B29" s="21" t="s">
        <v>28</v>
      </c>
      <c r="C29" s="22"/>
      <c r="D29" s="22"/>
      <c r="E29" s="62"/>
      <c r="F29" s="62"/>
      <c r="G29" s="22"/>
      <c r="H29" s="22"/>
      <c r="I29" s="22"/>
      <c r="J29" s="22"/>
      <c r="K29" s="22"/>
    </row>
    <row r="30" spans="2:11" ht="19.5" customHeight="1" thickBot="1">
      <c r="B30" s="21" t="s">
        <v>51</v>
      </c>
      <c r="C30" s="22">
        <v>211</v>
      </c>
      <c r="D30" s="22">
        <v>111</v>
      </c>
      <c r="E30" s="63">
        <f>F30+J30</f>
        <v>40536231.24</v>
      </c>
      <c r="F30" s="62">
        <v>36000000</v>
      </c>
      <c r="G30" s="22"/>
      <c r="H30" s="22"/>
      <c r="I30" s="22"/>
      <c r="J30" s="62">
        <v>4536231.24</v>
      </c>
      <c r="K30" s="62"/>
    </row>
    <row r="31" spans="2:11" ht="46.5" customHeight="1" thickBot="1">
      <c r="B31" s="21" t="s">
        <v>52</v>
      </c>
      <c r="C31" s="22">
        <v>212</v>
      </c>
      <c r="D31" s="22">
        <v>112</v>
      </c>
      <c r="E31" s="62">
        <f>F31+J31</f>
        <v>120000</v>
      </c>
      <c r="F31" s="62">
        <v>0</v>
      </c>
      <c r="G31" s="22"/>
      <c r="H31" s="22"/>
      <c r="I31" s="22"/>
      <c r="J31" s="62">
        <v>120000</v>
      </c>
      <c r="K31" s="62"/>
    </row>
    <row r="32" spans="2:11" ht="69.75" customHeight="1" thickBot="1">
      <c r="B32" s="21" t="s">
        <v>53</v>
      </c>
      <c r="C32" s="22">
        <v>213</v>
      </c>
      <c r="D32" s="22">
        <v>119</v>
      </c>
      <c r="E32" s="62">
        <f>F32+J32</f>
        <v>12241941.83</v>
      </c>
      <c r="F32" s="62">
        <v>10872000</v>
      </c>
      <c r="G32" s="22"/>
      <c r="H32" s="22"/>
      <c r="I32" s="22"/>
      <c r="J32" s="62">
        <v>1369941.83</v>
      </c>
      <c r="K32" s="62"/>
    </row>
    <row r="33" spans="2:11" ht="26.25" customHeight="1" thickBot="1">
      <c r="B33" s="20" t="s">
        <v>54</v>
      </c>
      <c r="C33" s="18">
        <v>220</v>
      </c>
      <c r="D33" s="18"/>
      <c r="E33" s="61"/>
      <c r="F33" s="61"/>
      <c r="G33" s="18"/>
      <c r="H33" s="18"/>
      <c r="I33" s="18"/>
      <c r="J33" s="61"/>
      <c r="K33" s="61"/>
    </row>
    <row r="34" spans="2:11" ht="13.5" thickBot="1">
      <c r="B34" s="20" t="s">
        <v>55</v>
      </c>
      <c r="C34" s="18"/>
      <c r="D34" s="18"/>
      <c r="E34" s="18"/>
      <c r="F34" s="18"/>
      <c r="G34" s="18"/>
      <c r="H34" s="18"/>
      <c r="I34" s="18"/>
      <c r="J34" s="18"/>
      <c r="K34" s="18"/>
    </row>
    <row r="35" spans="2:11" ht="13.5" thickBot="1">
      <c r="B35" s="21" t="s">
        <v>28</v>
      </c>
      <c r="C35" s="22"/>
      <c r="D35" s="22"/>
      <c r="E35" s="22"/>
      <c r="F35" s="22"/>
      <c r="G35" s="22"/>
      <c r="H35" s="22"/>
      <c r="I35" s="22"/>
      <c r="J35" s="22"/>
      <c r="K35" s="22"/>
    </row>
    <row r="36" spans="2:11" ht="56.25" customHeight="1" thickBot="1">
      <c r="B36" s="21" t="s">
        <v>56</v>
      </c>
      <c r="C36" s="22">
        <v>221</v>
      </c>
      <c r="D36" s="62"/>
      <c r="E36" s="62"/>
      <c r="F36" s="62"/>
      <c r="G36" s="62"/>
      <c r="H36" s="62"/>
      <c r="I36" s="62"/>
      <c r="J36" s="62"/>
      <c r="K36" s="62"/>
    </row>
    <row r="37" spans="2:11" ht="18" customHeight="1" thickBot="1">
      <c r="B37" s="21" t="s">
        <v>57</v>
      </c>
      <c r="C37" s="22">
        <v>222</v>
      </c>
      <c r="D37" s="62"/>
      <c r="E37" s="62"/>
      <c r="F37" s="62"/>
      <c r="G37" s="62"/>
      <c r="H37" s="62"/>
      <c r="I37" s="62"/>
      <c r="J37" s="62"/>
      <c r="K37" s="62"/>
    </row>
    <row r="38" spans="2:11" ht="27" customHeight="1" thickBot="1">
      <c r="B38" s="20" t="s">
        <v>58</v>
      </c>
      <c r="C38" s="18">
        <v>230</v>
      </c>
      <c r="D38" s="64">
        <v>850</v>
      </c>
      <c r="E38" s="61">
        <f>E40+E41+E42</f>
        <v>1480000</v>
      </c>
      <c r="F38" s="61">
        <f>F40+F41+F42</f>
        <v>750000</v>
      </c>
      <c r="G38" s="61"/>
      <c r="H38" s="61"/>
      <c r="I38" s="61"/>
      <c r="J38" s="61">
        <f>J40+J41+J42</f>
        <v>730000</v>
      </c>
      <c r="K38" s="61"/>
    </row>
    <row r="39" spans="2:11" ht="13.5" thickBot="1">
      <c r="B39" s="21" t="s">
        <v>28</v>
      </c>
      <c r="C39" s="22"/>
      <c r="D39" s="65"/>
      <c r="E39" s="62"/>
      <c r="F39" s="62"/>
      <c r="G39" s="62"/>
      <c r="H39" s="62"/>
      <c r="I39" s="62"/>
      <c r="J39" s="62"/>
      <c r="K39" s="62"/>
    </row>
    <row r="40" spans="2:11" ht="29.25" customHeight="1" thickBot="1">
      <c r="B40" s="21" t="s">
        <v>59</v>
      </c>
      <c r="C40" s="22">
        <v>231</v>
      </c>
      <c r="D40" s="65">
        <v>851</v>
      </c>
      <c r="E40" s="62">
        <f>F40+J40</f>
        <v>1140000</v>
      </c>
      <c r="F40" s="62">
        <v>750000</v>
      </c>
      <c r="G40" s="62"/>
      <c r="H40" s="62"/>
      <c r="I40" s="62"/>
      <c r="J40" s="62">
        <v>390000</v>
      </c>
      <c r="K40" s="62"/>
    </row>
    <row r="41" spans="2:11" ht="21" customHeight="1" thickBot="1">
      <c r="B41" s="21" t="s">
        <v>60</v>
      </c>
      <c r="C41" s="22">
        <v>232</v>
      </c>
      <c r="D41" s="65">
        <v>852</v>
      </c>
      <c r="E41" s="62">
        <f>F41+J41</f>
        <v>240000</v>
      </c>
      <c r="F41" s="62">
        <v>0</v>
      </c>
      <c r="G41" s="62"/>
      <c r="H41" s="62"/>
      <c r="I41" s="62"/>
      <c r="J41" s="62">
        <v>240000</v>
      </c>
      <c r="K41" s="62"/>
    </row>
    <row r="42" spans="2:11" ht="20.25" customHeight="1" thickBot="1">
      <c r="B42" s="21" t="s">
        <v>61</v>
      </c>
      <c r="C42" s="22">
        <v>233</v>
      </c>
      <c r="D42" s="66">
        <v>853</v>
      </c>
      <c r="E42" s="62">
        <f>F42+J42</f>
        <v>100000</v>
      </c>
      <c r="F42" s="62"/>
      <c r="G42" s="62"/>
      <c r="H42" s="62"/>
      <c r="I42" s="62"/>
      <c r="J42" s="62">
        <v>100000</v>
      </c>
      <c r="K42" s="62"/>
    </row>
    <row r="43" spans="2:11" ht="21" customHeight="1">
      <c r="B43" s="23" t="s">
        <v>62</v>
      </c>
      <c r="C43" s="85">
        <v>240</v>
      </c>
      <c r="D43" s="87"/>
      <c r="E43" s="87"/>
      <c r="F43" s="87"/>
      <c r="G43" s="87"/>
      <c r="H43" s="87"/>
      <c r="I43" s="87"/>
      <c r="J43" s="87"/>
      <c r="K43" s="87"/>
    </row>
    <row r="44" spans="2:11" ht="13.5" thickBot="1">
      <c r="B44" s="20" t="s">
        <v>63</v>
      </c>
      <c r="C44" s="86"/>
      <c r="D44" s="88"/>
      <c r="E44" s="88"/>
      <c r="F44" s="88"/>
      <c r="G44" s="88"/>
      <c r="H44" s="88"/>
      <c r="I44" s="88"/>
      <c r="J44" s="88"/>
      <c r="K44" s="88"/>
    </row>
    <row r="45" spans="2:11" ht="32.25" customHeight="1" thickBot="1">
      <c r="B45" s="20" t="s">
        <v>64</v>
      </c>
      <c r="C45" s="18">
        <v>250</v>
      </c>
      <c r="D45" s="61"/>
      <c r="E45" s="61"/>
      <c r="F45" s="61"/>
      <c r="G45" s="61"/>
      <c r="H45" s="61"/>
      <c r="I45" s="61"/>
      <c r="J45" s="61"/>
      <c r="K45" s="61"/>
    </row>
    <row r="46" spans="2:11" ht="32.25" customHeight="1" thickBot="1">
      <c r="B46" s="67">
        <v>1</v>
      </c>
      <c r="C46" s="64">
        <v>2</v>
      </c>
      <c r="D46" s="64">
        <v>3</v>
      </c>
      <c r="E46" s="64">
        <v>4</v>
      </c>
      <c r="F46" s="64">
        <v>5</v>
      </c>
      <c r="G46" s="64">
        <v>6</v>
      </c>
      <c r="H46" s="64">
        <v>7</v>
      </c>
      <c r="I46" s="64">
        <v>8</v>
      </c>
      <c r="J46" s="64">
        <v>9</v>
      </c>
      <c r="K46" s="64">
        <v>10</v>
      </c>
    </row>
    <row r="47" spans="2:11" ht="35.25" customHeight="1" thickBot="1">
      <c r="B47" s="20" t="s">
        <v>65</v>
      </c>
      <c r="C47" s="18">
        <v>260</v>
      </c>
      <c r="D47" s="18" t="s">
        <v>39</v>
      </c>
      <c r="E47" s="61">
        <f>F47+J47</f>
        <v>39375048.519999996</v>
      </c>
      <c r="F47" s="61">
        <f>F49+F50+F51+F52+F53+F54+F55+F56+F57</f>
        <v>8831221.59</v>
      </c>
      <c r="G47" s="18"/>
      <c r="H47" s="18"/>
      <c r="I47" s="18"/>
      <c r="J47" s="61">
        <f>J49+J50+J51+J54+J56+J57+J53</f>
        <v>30543826.93</v>
      </c>
      <c r="K47" s="61">
        <v>0</v>
      </c>
    </row>
    <row r="48" spans="2:11" ht="13.5" thickBot="1">
      <c r="B48" s="21" t="s">
        <v>28</v>
      </c>
      <c r="C48" s="22"/>
      <c r="D48" s="22"/>
      <c r="E48" s="22"/>
      <c r="F48" s="22"/>
      <c r="G48" s="22"/>
      <c r="H48" s="22"/>
      <c r="I48" s="22"/>
      <c r="J48" s="62"/>
      <c r="K48" s="62"/>
    </row>
    <row r="49" spans="2:11" ht="13.5" thickBot="1">
      <c r="B49" s="21" t="s">
        <v>66</v>
      </c>
      <c r="C49" s="22">
        <v>261</v>
      </c>
      <c r="D49" s="22">
        <v>244</v>
      </c>
      <c r="E49" s="62">
        <f>F49+J49</f>
        <v>150000</v>
      </c>
      <c r="F49" s="62">
        <v>0</v>
      </c>
      <c r="G49" s="22"/>
      <c r="H49" s="22"/>
      <c r="I49" s="22"/>
      <c r="J49" s="62">
        <v>150000</v>
      </c>
      <c r="K49" s="62">
        <v>0</v>
      </c>
    </row>
    <row r="50" spans="2:11" ht="20.25" customHeight="1" thickBot="1">
      <c r="B50" s="21" t="s">
        <v>67</v>
      </c>
      <c r="C50" s="22">
        <v>262</v>
      </c>
      <c r="D50" s="22">
        <v>244</v>
      </c>
      <c r="E50" s="62">
        <f aca="true" t="shared" si="0" ref="E50:E58">F50+J50</f>
        <v>100000</v>
      </c>
      <c r="F50" s="62">
        <v>0</v>
      </c>
      <c r="G50" s="22"/>
      <c r="H50" s="22"/>
      <c r="I50" s="22"/>
      <c r="J50" s="62">
        <v>100000</v>
      </c>
      <c r="K50" s="62">
        <v>0</v>
      </c>
    </row>
    <row r="51" spans="2:11" ht="21.75" customHeight="1" thickBot="1">
      <c r="B51" s="21" t="s">
        <v>68</v>
      </c>
      <c r="C51" s="22">
        <v>263</v>
      </c>
      <c r="D51" s="22">
        <v>244</v>
      </c>
      <c r="E51" s="62">
        <f t="shared" si="0"/>
        <v>6700000</v>
      </c>
      <c r="F51" s="62">
        <v>6000000</v>
      </c>
      <c r="G51" s="22"/>
      <c r="H51" s="22"/>
      <c r="I51" s="22"/>
      <c r="J51" s="62">
        <v>700000</v>
      </c>
      <c r="K51" s="62"/>
    </row>
    <row r="52" spans="2:11" ht="27.75" customHeight="1" thickBot="1">
      <c r="B52" s="21" t="s">
        <v>69</v>
      </c>
      <c r="C52" s="22">
        <v>264</v>
      </c>
      <c r="D52" s="22"/>
      <c r="E52" s="62">
        <f t="shared" si="0"/>
        <v>0</v>
      </c>
      <c r="F52" s="62">
        <v>0</v>
      </c>
      <c r="G52" s="22"/>
      <c r="H52" s="22"/>
      <c r="I52" s="22"/>
      <c r="J52" s="62">
        <v>0</v>
      </c>
      <c r="K52" s="62">
        <v>0</v>
      </c>
    </row>
    <row r="53" spans="2:11" ht="32.25" customHeight="1" thickBot="1">
      <c r="B53" s="21" t="s">
        <v>70</v>
      </c>
      <c r="C53" s="22">
        <v>265</v>
      </c>
      <c r="D53" s="22">
        <v>244</v>
      </c>
      <c r="E53" s="62">
        <f t="shared" si="0"/>
        <v>1050000</v>
      </c>
      <c r="F53" s="62">
        <v>0</v>
      </c>
      <c r="G53" s="22"/>
      <c r="H53" s="22"/>
      <c r="I53" s="22"/>
      <c r="J53" s="62">
        <v>1050000</v>
      </c>
      <c r="K53" s="62">
        <v>0</v>
      </c>
    </row>
    <row r="54" spans="2:11" ht="23.25" customHeight="1" thickBot="1">
      <c r="B54" s="21" t="s">
        <v>71</v>
      </c>
      <c r="C54" s="22">
        <v>266</v>
      </c>
      <c r="D54" s="22">
        <v>244</v>
      </c>
      <c r="E54" s="62">
        <f t="shared" si="0"/>
        <v>1700000</v>
      </c>
      <c r="F54" s="62">
        <v>0</v>
      </c>
      <c r="G54" s="22"/>
      <c r="H54" s="22"/>
      <c r="I54" s="22"/>
      <c r="J54" s="62">
        <v>1700000</v>
      </c>
      <c r="K54" s="62">
        <v>0</v>
      </c>
    </row>
    <row r="55" spans="2:11" ht="13.5" thickBot="1">
      <c r="B55" s="21" t="s">
        <v>72</v>
      </c>
      <c r="C55" s="22">
        <v>267</v>
      </c>
      <c r="D55" s="22"/>
      <c r="E55" s="62">
        <f t="shared" si="0"/>
        <v>0</v>
      </c>
      <c r="F55" s="62">
        <v>0</v>
      </c>
      <c r="G55" s="22"/>
      <c r="H55" s="22"/>
      <c r="I55" s="22"/>
      <c r="J55" s="62"/>
      <c r="K55" s="62"/>
    </row>
    <row r="56" spans="2:11" ht="28.5" customHeight="1" thickBot="1">
      <c r="B56" s="21" t="s">
        <v>73</v>
      </c>
      <c r="C56" s="22">
        <v>268</v>
      </c>
      <c r="D56" s="22">
        <v>244</v>
      </c>
      <c r="E56" s="62">
        <f t="shared" si="0"/>
        <v>1000000</v>
      </c>
      <c r="F56" s="62">
        <v>0</v>
      </c>
      <c r="G56" s="22"/>
      <c r="H56" s="22"/>
      <c r="I56" s="22"/>
      <c r="J56" s="62">
        <v>1000000</v>
      </c>
      <c r="K56" s="62">
        <v>0</v>
      </c>
    </row>
    <row r="57" spans="2:11" ht="28.5" customHeight="1" thickBot="1">
      <c r="B57" s="21" t="s">
        <v>74</v>
      </c>
      <c r="C57" s="22">
        <v>269</v>
      </c>
      <c r="D57" s="22">
        <v>244</v>
      </c>
      <c r="E57" s="62">
        <f t="shared" si="0"/>
        <v>28675048.52</v>
      </c>
      <c r="F57" s="62">
        <v>2831221.59</v>
      </c>
      <c r="G57" s="22"/>
      <c r="H57" s="22"/>
      <c r="I57" s="22"/>
      <c r="J57" s="62">
        <v>25843826.93</v>
      </c>
      <c r="K57" s="62">
        <v>0</v>
      </c>
    </row>
    <row r="58" spans="2:11" ht="35.25" customHeight="1" thickBot="1">
      <c r="B58" s="20" t="s">
        <v>75</v>
      </c>
      <c r="C58" s="18">
        <v>300</v>
      </c>
      <c r="D58" s="18" t="s">
        <v>39</v>
      </c>
      <c r="E58" s="61">
        <f t="shared" si="0"/>
        <v>0</v>
      </c>
      <c r="F58" s="61"/>
      <c r="G58" s="18"/>
      <c r="H58" s="18"/>
      <c r="I58" s="18"/>
      <c r="J58" s="61"/>
      <c r="K58" s="61"/>
    </row>
    <row r="59" spans="2:11" ht="20.25" customHeight="1" thickBot="1">
      <c r="B59" s="21" t="s">
        <v>76</v>
      </c>
      <c r="C59" s="22">
        <v>310</v>
      </c>
      <c r="D59" s="22"/>
      <c r="E59" s="62"/>
      <c r="F59" s="62"/>
      <c r="G59" s="22"/>
      <c r="H59" s="22"/>
      <c r="I59" s="22"/>
      <c r="J59" s="62"/>
      <c r="K59" s="62"/>
    </row>
    <row r="60" spans="2:11" ht="21.75" customHeight="1" thickBot="1">
      <c r="B60" s="21" t="s">
        <v>77</v>
      </c>
      <c r="C60" s="22">
        <v>320</v>
      </c>
      <c r="D60" s="22"/>
      <c r="E60" s="62"/>
      <c r="F60" s="62"/>
      <c r="G60" s="22"/>
      <c r="H60" s="22"/>
      <c r="I60" s="22"/>
      <c r="J60" s="62"/>
      <c r="K60" s="62"/>
    </row>
    <row r="61" spans="2:11" ht="31.5" customHeight="1" thickBot="1">
      <c r="B61" s="20" t="s">
        <v>78</v>
      </c>
      <c r="C61" s="18">
        <v>400</v>
      </c>
      <c r="D61" s="18"/>
      <c r="E61" s="61"/>
      <c r="F61" s="61"/>
      <c r="G61" s="18"/>
      <c r="H61" s="18"/>
      <c r="I61" s="18"/>
      <c r="J61" s="61"/>
      <c r="K61" s="61"/>
    </row>
    <row r="62" spans="2:11" ht="31.5" customHeight="1" thickBot="1">
      <c r="B62" s="21" t="s">
        <v>79</v>
      </c>
      <c r="C62" s="22">
        <v>410</v>
      </c>
      <c r="D62" s="22"/>
      <c r="E62" s="62"/>
      <c r="F62" s="62"/>
      <c r="G62" s="22"/>
      <c r="H62" s="22"/>
      <c r="I62" s="22"/>
      <c r="J62" s="62"/>
      <c r="K62" s="62"/>
    </row>
    <row r="63" spans="2:11" ht="13.5" thickBot="1">
      <c r="B63" s="21" t="s">
        <v>80</v>
      </c>
      <c r="C63" s="22">
        <v>420</v>
      </c>
      <c r="D63" s="22"/>
      <c r="E63" s="62"/>
      <c r="F63" s="62"/>
      <c r="G63" s="22"/>
      <c r="H63" s="22"/>
      <c r="I63" s="22"/>
      <c r="J63" s="62"/>
      <c r="K63" s="62"/>
    </row>
    <row r="64" spans="2:11" ht="23.25" customHeight="1" thickBot="1">
      <c r="B64" s="20" t="s">
        <v>81</v>
      </c>
      <c r="C64" s="18">
        <v>500</v>
      </c>
      <c r="D64" s="18" t="s">
        <v>39</v>
      </c>
      <c r="E64" s="61">
        <f>F64+J64</f>
        <v>0</v>
      </c>
      <c r="F64" s="61">
        <v>0</v>
      </c>
      <c r="G64" s="18"/>
      <c r="H64" s="18"/>
      <c r="I64" s="18"/>
      <c r="J64" s="61">
        <v>0</v>
      </c>
      <c r="K64" s="61">
        <v>0</v>
      </c>
    </row>
    <row r="65" spans="2:11" ht="19.5" customHeight="1" thickBot="1">
      <c r="B65" s="20" t="s">
        <v>82</v>
      </c>
      <c r="C65" s="18">
        <v>600</v>
      </c>
      <c r="D65" s="18" t="s">
        <v>39</v>
      </c>
      <c r="E65" s="61">
        <f>E64+E15-E25</f>
        <v>0</v>
      </c>
      <c r="F65" s="61">
        <f>F64+F15-F25</f>
        <v>0</v>
      </c>
      <c r="G65" s="18"/>
      <c r="H65" s="18"/>
      <c r="I65" s="18"/>
      <c r="J65" s="61">
        <f>J64+J15-J25</f>
        <v>0</v>
      </c>
      <c r="K65" s="61"/>
    </row>
    <row r="66" ht="18.75">
      <c r="B66" s="24" t="s">
        <v>31</v>
      </c>
    </row>
    <row r="67" ht="15.75">
      <c r="B67" s="25"/>
    </row>
    <row r="68" spans="2:13" ht="15.75">
      <c r="B68" s="25"/>
      <c r="L68" s="2"/>
      <c r="M68" s="2"/>
    </row>
    <row r="69" ht="15.75">
      <c r="B69" s="25"/>
    </row>
  </sheetData>
  <sheetProtection/>
  <mergeCells count="21">
    <mergeCell ref="C43:C44"/>
    <mergeCell ref="D43:D44"/>
    <mergeCell ref="E43:E44"/>
    <mergeCell ref="F43:F44"/>
    <mergeCell ref="G43:G44"/>
    <mergeCell ref="H43:H44"/>
    <mergeCell ref="K43:K44"/>
    <mergeCell ref="I6:I13"/>
    <mergeCell ref="J6:K12"/>
    <mergeCell ref="G6:G13"/>
    <mergeCell ref="H6:H13"/>
    <mergeCell ref="I43:I44"/>
    <mergeCell ref="J43:J44"/>
    <mergeCell ref="B2:K2"/>
    <mergeCell ref="B4:B13"/>
    <mergeCell ref="C4:C13"/>
    <mergeCell ref="D4:D13"/>
    <mergeCell ref="E4:K4"/>
    <mergeCell ref="E5:E13"/>
    <mergeCell ref="F5:K5"/>
    <mergeCell ref="F6:F13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B73">
      <selection activeCell="K109" sqref="K109"/>
    </sheetView>
  </sheetViews>
  <sheetFormatPr defaultColWidth="9.140625" defaultRowHeight="12.75"/>
  <cols>
    <col min="1" max="1" width="2.7109375" style="0" hidden="1" customWidth="1"/>
    <col min="2" max="2" width="29.8515625" style="0" customWidth="1"/>
    <col min="5" max="5" width="13.00390625" style="0" customWidth="1"/>
    <col min="6" max="6" width="11.57421875" style="0" customWidth="1"/>
    <col min="7" max="7" width="10.421875" style="0" customWidth="1"/>
    <col min="10" max="10" width="13.00390625" style="0" customWidth="1"/>
    <col min="11" max="11" width="11.421875" style="0" bestFit="1" customWidth="1"/>
    <col min="12" max="12" width="9.7109375" style="0" customWidth="1"/>
    <col min="13" max="13" width="10.57421875" style="0" customWidth="1"/>
  </cols>
  <sheetData>
    <row r="1" ht="5.25" customHeight="1">
      <c r="A1" s="29"/>
    </row>
    <row r="2" spans="2:11" ht="18.75">
      <c r="B2" s="92" t="s">
        <v>160</v>
      </c>
      <c r="C2" s="93"/>
      <c r="D2" s="93"/>
      <c r="E2" s="93"/>
      <c r="F2" s="93"/>
      <c r="G2" s="93"/>
      <c r="H2" s="93"/>
      <c r="I2" s="93"/>
      <c r="J2" s="93"/>
      <c r="K2" s="93"/>
    </row>
    <row r="3" spans="2:10" ht="13.5" thickBot="1">
      <c r="B3" s="13"/>
      <c r="J3" s="13" t="s">
        <v>33</v>
      </c>
    </row>
    <row r="4" spans="2:11" ht="13.5" thickBot="1">
      <c r="B4" s="85" t="s">
        <v>13</v>
      </c>
      <c r="C4" s="85" t="s">
        <v>34</v>
      </c>
      <c r="D4" s="85" t="s">
        <v>141</v>
      </c>
      <c r="E4" s="94" t="s">
        <v>35</v>
      </c>
      <c r="F4" s="95"/>
      <c r="G4" s="95"/>
      <c r="H4" s="95"/>
      <c r="I4" s="95"/>
      <c r="J4" s="95"/>
      <c r="K4" s="96"/>
    </row>
    <row r="5" spans="2:11" ht="13.5" thickBot="1">
      <c r="B5" s="89"/>
      <c r="C5" s="89"/>
      <c r="D5" s="90"/>
      <c r="E5" s="85" t="s">
        <v>36</v>
      </c>
      <c r="F5" s="94" t="s">
        <v>27</v>
      </c>
      <c r="G5" s="95"/>
      <c r="H5" s="95"/>
      <c r="I5" s="95"/>
      <c r="J5" s="95"/>
      <c r="K5" s="96"/>
    </row>
    <row r="6" spans="2:11" ht="12.75">
      <c r="B6" s="89"/>
      <c r="C6" s="89"/>
      <c r="D6" s="90"/>
      <c r="E6" s="89"/>
      <c r="F6" s="85" t="s">
        <v>142</v>
      </c>
      <c r="G6" s="85" t="s">
        <v>143</v>
      </c>
      <c r="H6" s="85" t="s">
        <v>144</v>
      </c>
      <c r="I6" s="85" t="s">
        <v>145</v>
      </c>
      <c r="J6" s="97" t="s">
        <v>146</v>
      </c>
      <c r="K6" s="98"/>
    </row>
    <row r="7" spans="2:11" ht="12.75">
      <c r="B7" s="89"/>
      <c r="C7" s="89"/>
      <c r="D7" s="90"/>
      <c r="E7" s="89"/>
      <c r="F7" s="103"/>
      <c r="G7" s="90"/>
      <c r="H7" s="103"/>
      <c r="I7" s="90"/>
      <c r="J7" s="99"/>
      <c r="K7" s="100"/>
    </row>
    <row r="8" spans="2:11" ht="12.75">
      <c r="B8" s="89"/>
      <c r="C8" s="89"/>
      <c r="D8" s="90"/>
      <c r="E8" s="89"/>
      <c r="F8" s="103"/>
      <c r="G8" s="90"/>
      <c r="H8" s="103"/>
      <c r="I8" s="90"/>
      <c r="J8" s="99"/>
      <c r="K8" s="100"/>
    </row>
    <row r="9" spans="2:11" ht="12.75">
      <c r="B9" s="89"/>
      <c r="C9" s="89"/>
      <c r="D9" s="90"/>
      <c r="E9" s="89"/>
      <c r="F9" s="103"/>
      <c r="G9" s="90"/>
      <c r="H9" s="103"/>
      <c r="I9" s="90"/>
      <c r="J9" s="99"/>
      <c r="K9" s="100"/>
    </row>
    <row r="10" spans="2:11" ht="12.75">
      <c r="B10" s="89"/>
      <c r="C10" s="89"/>
      <c r="D10" s="90"/>
      <c r="E10" s="89"/>
      <c r="F10" s="103"/>
      <c r="G10" s="90"/>
      <c r="H10" s="103"/>
      <c r="I10" s="90"/>
      <c r="J10" s="99"/>
      <c r="K10" s="100"/>
    </row>
    <row r="11" spans="2:11" ht="12.75">
      <c r="B11" s="89"/>
      <c r="C11" s="89"/>
      <c r="D11" s="90"/>
      <c r="E11" s="89"/>
      <c r="F11" s="103"/>
      <c r="G11" s="90"/>
      <c r="H11" s="90"/>
      <c r="I11" s="90"/>
      <c r="J11" s="99"/>
      <c r="K11" s="100"/>
    </row>
    <row r="12" spans="2:11" ht="13.5" thickBot="1">
      <c r="B12" s="89"/>
      <c r="C12" s="89"/>
      <c r="D12" s="90"/>
      <c r="E12" s="89"/>
      <c r="F12" s="103"/>
      <c r="G12" s="90"/>
      <c r="H12" s="90"/>
      <c r="I12" s="90"/>
      <c r="J12" s="101"/>
      <c r="K12" s="102"/>
    </row>
    <row r="13" spans="2:11" ht="26.25" thickBot="1">
      <c r="B13" s="86"/>
      <c r="C13" s="86"/>
      <c r="D13" s="91"/>
      <c r="E13" s="86"/>
      <c r="F13" s="91"/>
      <c r="G13" s="91"/>
      <c r="H13" s="91"/>
      <c r="I13" s="91"/>
      <c r="J13" s="18" t="s">
        <v>36</v>
      </c>
      <c r="K13" s="18" t="s">
        <v>37</v>
      </c>
    </row>
    <row r="14" spans="2:11" ht="13.5" thickBot="1">
      <c r="B14" s="19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8">
        <v>10</v>
      </c>
    </row>
    <row r="15" spans="2:11" ht="31.5" customHeight="1" thickBot="1">
      <c r="B15" s="20" t="s">
        <v>38</v>
      </c>
      <c r="C15" s="18">
        <v>100</v>
      </c>
      <c r="D15" s="18" t="s">
        <v>39</v>
      </c>
      <c r="E15" s="61">
        <f>F15+J15</f>
        <v>88010777.09</v>
      </c>
      <c r="F15" s="61">
        <f>F18</f>
        <v>51210777.09</v>
      </c>
      <c r="G15" s="18"/>
      <c r="H15" s="18"/>
      <c r="I15" s="18"/>
      <c r="J15" s="61">
        <f>J18+J22</f>
        <v>36800000</v>
      </c>
      <c r="K15" s="18">
        <v>0</v>
      </c>
    </row>
    <row r="16" spans="2:11" ht="17.25" customHeight="1" thickBot="1">
      <c r="B16" s="21" t="s">
        <v>40</v>
      </c>
      <c r="C16" s="22"/>
      <c r="D16" s="22"/>
      <c r="E16" s="22"/>
      <c r="F16" s="22"/>
      <c r="G16" s="22"/>
      <c r="H16" s="22"/>
      <c r="I16" s="22"/>
      <c r="J16" s="22"/>
      <c r="K16" s="22"/>
    </row>
    <row r="17" spans="2:11" ht="21" customHeight="1" thickBot="1">
      <c r="B17" s="21" t="s">
        <v>41</v>
      </c>
      <c r="C17" s="22">
        <v>110</v>
      </c>
      <c r="D17" s="22"/>
      <c r="E17" s="22"/>
      <c r="F17" s="22" t="s">
        <v>39</v>
      </c>
      <c r="G17" s="22" t="s">
        <v>39</v>
      </c>
      <c r="H17" s="22" t="s">
        <v>39</v>
      </c>
      <c r="I17" s="22" t="s">
        <v>39</v>
      </c>
      <c r="J17" s="22"/>
      <c r="K17" s="22" t="s">
        <v>39</v>
      </c>
    </row>
    <row r="18" spans="2:11" ht="19.5" customHeight="1" thickBot="1">
      <c r="B18" s="21" t="s">
        <v>42</v>
      </c>
      <c r="C18" s="22">
        <v>120</v>
      </c>
      <c r="D18" s="22">
        <v>130</v>
      </c>
      <c r="E18" s="62">
        <f>F18+J18</f>
        <v>87710777.09</v>
      </c>
      <c r="F18" s="62">
        <v>51210777.09</v>
      </c>
      <c r="G18" s="22" t="s">
        <v>39</v>
      </c>
      <c r="H18" s="22" t="s">
        <v>39</v>
      </c>
      <c r="I18" s="22"/>
      <c r="J18" s="62">
        <v>36500000</v>
      </c>
      <c r="K18" s="22"/>
    </row>
    <row r="19" spans="2:11" ht="26.25" customHeight="1" thickBot="1">
      <c r="B19" s="21" t="s">
        <v>43</v>
      </c>
      <c r="C19" s="22">
        <v>130</v>
      </c>
      <c r="D19" s="22"/>
      <c r="E19" s="22"/>
      <c r="F19" s="22" t="s">
        <v>39</v>
      </c>
      <c r="G19" s="22" t="s">
        <v>39</v>
      </c>
      <c r="H19" s="22" t="s">
        <v>39</v>
      </c>
      <c r="I19" s="22" t="s">
        <v>39</v>
      </c>
      <c r="J19" s="22"/>
      <c r="K19" s="22" t="s">
        <v>39</v>
      </c>
    </row>
    <row r="20" spans="2:11" ht="68.25" customHeight="1" thickBot="1">
      <c r="B20" s="21" t="s">
        <v>44</v>
      </c>
      <c r="C20" s="22">
        <v>140</v>
      </c>
      <c r="D20" s="22"/>
      <c r="E20" s="22"/>
      <c r="F20" s="22" t="s">
        <v>39</v>
      </c>
      <c r="G20" s="22" t="s">
        <v>39</v>
      </c>
      <c r="H20" s="22" t="s">
        <v>39</v>
      </c>
      <c r="I20" s="22" t="s">
        <v>39</v>
      </c>
      <c r="J20" s="22"/>
      <c r="K20" s="22" t="s">
        <v>39</v>
      </c>
    </row>
    <row r="21" spans="2:11" ht="39.75" customHeight="1" thickBot="1">
      <c r="B21" s="21" t="s">
        <v>45</v>
      </c>
      <c r="C21" s="22">
        <v>150</v>
      </c>
      <c r="D21" s="22"/>
      <c r="E21" s="22"/>
      <c r="F21" s="22" t="s">
        <v>39</v>
      </c>
      <c r="G21" s="22"/>
      <c r="H21" s="22"/>
      <c r="I21" s="22" t="s">
        <v>39</v>
      </c>
      <c r="J21" s="22" t="s">
        <v>39</v>
      </c>
      <c r="K21" s="22" t="s">
        <v>39</v>
      </c>
    </row>
    <row r="22" spans="2:11" ht="13.5" thickBot="1">
      <c r="B22" s="21" t="s">
        <v>46</v>
      </c>
      <c r="C22" s="22">
        <v>160</v>
      </c>
      <c r="D22" s="22">
        <v>180</v>
      </c>
      <c r="E22" s="62">
        <f>J22</f>
        <v>300000</v>
      </c>
      <c r="F22" s="22" t="s">
        <v>39</v>
      </c>
      <c r="G22" s="22" t="s">
        <v>39</v>
      </c>
      <c r="H22" s="22" t="s">
        <v>39</v>
      </c>
      <c r="I22" s="22" t="s">
        <v>39</v>
      </c>
      <c r="J22" s="62">
        <v>300000</v>
      </c>
      <c r="K22" s="22">
        <v>0</v>
      </c>
    </row>
    <row r="23" spans="2:11" ht="18" customHeight="1" thickBot="1">
      <c r="B23" s="21" t="s">
        <v>47</v>
      </c>
      <c r="C23" s="22">
        <v>180</v>
      </c>
      <c r="D23" s="22" t="s">
        <v>39</v>
      </c>
      <c r="E23" s="22"/>
      <c r="F23" s="22" t="s">
        <v>39</v>
      </c>
      <c r="G23" s="22" t="s">
        <v>39</v>
      </c>
      <c r="H23" s="22" t="s">
        <v>39</v>
      </c>
      <c r="I23" s="22" t="s">
        <v>39</v>
      </c>
      <c r="J23" s="22"/>
      <c r="K23" s="22" t="s">
        <v>39</v>
      </c>
    </row>
    <row r="24" spans="2:11" ht="13.5" thickBot="1">
      <c r="B24" s="21"/>
      <c r="C24" s="22">
        <v>190</v>
      </c>
      <c r="D24" s="22"/>
      <c r="E24" s="22"/>
      <c r="F24" s="22" t="s">
        <v>39</v>
      </c>
      <c r="G24" s="22" t="s">
        <v>39</v>
      </c>
      <c r="H24" s="22" t="s">
        <v>39</v>
      </c>
      <c r="I24" s="22" t="s">
        <v>39</v>
      </c>
      <c r="J24" s="22"/>
      <c r="K24" s="22" t="s">
        <v>39</v>
      </c>
    </row>
    <row r="25" spans="2:11" ht="33" customHeight="1" thickBot="1">
      <c r="B25" s="20" t="s">
        <v>48</v>
      </c>
      <c r="C25" s="18">
        <v>200</v>
      </c>
      <c r="D25" s="18" t="s">
        <v>39</v>
      </c>
      <c r="E25" s="61">
        <f>E28+E33+E38+E44+E46+E47+E58+E62</f>
        <v>88010777.09</v>
      </c>
      <c r="F25" s="61">
        <f>F28+F33+F38+F44+F46+F47+F58+F62</f>
        <v>51210777.09</v>
      </c>
      <c r="G25" s="18"/>
      <c r="H25" s="18"/>
      <c r="I25" s="18"/>
      <c r="J25" s="18">
        <f>J28+J33+J38+J44+J46+J47+J58+J62</f>
        <v>36800000</v>
      </c>
      <c r="K25" s="18">
        <f>K28+K33+K38+K44+K46+K47+K58+K62</f>
        <v>0</v>
      </c>
    </row>
    <row r="26" spans="2:11" ht="41.25" customHeight="1" thickBot="1">
      <c r="B26" s="67">
        <v>1</v>
      </c>
      <c r="C26" s="64">
        <v>2</v>
      </c>
      <c r="D26" s="64">
        <v>3</v>
      </c>
      <c r="E26" s="64">
        <v>4</v>
      </c>
      <c r="F26" s="64">
        <v>5</v>
      </c>
      <c r="G26" s="64">
        <v>6</v>
      </c>
      <c r="H26" s="64">
        <v>7</v>
      </c>
      <c r="I26" s="64">
        <v>8</v>
      </c>
      <c r="J26" s="64">
        <v>9</v>
      </c>
      <c r="K26" s="64">
        <v>10</v>
      </c>
    </row>
    <row r="27" spans="2:11" ht="17.25" customHeight="1" thickBot="1">
      <c r="B27" s="21" t="s">
        <v>49</v>
      </c>
      <c r="C27" s="18"/>
      <c r="D27" s="18"/>
      <c r="E27" s="61"/>
      <c r="F27" s="61"/>
      <c r="G27" s="18"/>
      <c r="H27" s="18"/>
      <c r="I27" s="18"/>
      <c r="J27" s="18"/>
      <c r="K27" s="18"/>
    </row>
    <row r="28" spans="2:11" ht="22.5" customHeight="1" thickBot="1">
      <c r="B28" s="20" t="s">
        <v>50</v>
      </c>
      <c r="C28" s="18">
        <v>210</v>
      </c>
      <c r="D28" s="18">
        <v>110</v>
      </c>
      <c r="E28" s="61">
        <f>E30+E31+E32</f>
        <v>51086950.160000004</v>
      </c>
      <c r="F28" s="61">
        <f>F30+F31+F32</f>
        <v>45060777.09</v>
      </c>
      <c r="G28" s="18"/>
      <c r="H28" s="18"/>
      <c r="I28" s="18"/>
      <c r="J28" s="18">
        <f>J30+J31+J32</f>
        <v>6026173.07</v>
      </c>
      <c r="K28" s="18">
        <f>K30+K31+K32</f>
        <v>0</v>
      </c>
    </row>
    <row r="29" spans="2:11" ht="13.5" thickBot="1">
      <c r="B29" s="21" t="s">
        <v>28</v>
      </c>
      <c r="C29" s="22"/>
      <c r="D29" s="22"/>
      <c r="E29" s="62"/>
      <c r="F29" s="62"/>
      <c r="G29" s="22"/>
      <c r="H29" s="22"/>
      <c r="I29" s="22"/>
      <c r="J29" s="22"/>
      <c r="K29" s="22"/>
    </row>
    <row r="30" spans="2:11" ht="24.75" customHeight="1" thickBot="1">
      <c r="B30" s="21" t="s">
        <v>51</v>
      </c>
      <c r="C30" s="22">
        <v>211</v>
      </c>
      <c r="D30" s="22">
        <v>111</v>
      </c>
      <c r="E30" s="63">
        <f>F30+J30</f>
        <v>39536231.24</v>
      </c>
      <c r="F30" s="62">
        <v>35000000</v>
      </c>
      <c r="G30" s="22"/>
      <c r="H30" s="22"/>
      <c r="I30" s="22"/>
      <c r="J30" s="62">
        <v>4536231.24</v>
      </c>
      <c r="K30" s="62"/>
    </row>
    <row r="31" spans="2:11" ht="48.75" customHeight="1" thickBot="1">
      <c r="B31" s="21" t="s">
        <v>52</v>
      </c>
      <c r="C31" s="22">
        <v>212</v>
      </c>
      <c r="D31" s="22">
        <v>112</v>
      </c>
      <c r="E31" s="62">
        <f>F31+J31</f>
        <v>120000</v>
      </c>
      <c r="F31" s="62">
        <v>0</v>
      </c>
      <c r="G31" s="22"/>
      <c r="H31" s="22"/>
      <c r="I31" s="22"/>
      <c r="J31" s="62">
        <v>120000</v>
      </c>
      <c r="K31" s="62"/>
    </row>
    <row r="32" spans="2:11" ht="69" customHeight="1" thickBot="1">
      <c r="B32" s="21" t="s">
        <v>53</v>
      </c>
      <c r="C32" s="22">
        <v>213</v>
      </c>
      <c r="D32" s="22">
        <v>119</v>
      </c>
      <c r="E32" s="62">
        <f>F32+J32</f>
        <v>11430718.92</v>
      </c>
      <c r="F32" s="62">
        <v>10060777.09</v>
      </c>
      <c r="G32" s="22"/>
      <c r="H32" s="22"/>
      <c r="I32" s="22"/>
      <c r="J32" s="62">
        <v>1369941.83</v>
      </c>
      <c r="K32" s="62"/>
    </row>
    <row r="33" spans="2:11" ht="28.5" customHeight="1" thickBot="1">
      <c r="B33" s="20" t="s">
        <v>54</v>
      </c>
      <c r="C33" s="18">
        <v>220</v>
      </c>
      <c r="D33" s="18"/>
      <c r="E33" s="61"/>
      <c r="F33" s="61"/>
      <c r="G33" s="18"/>
      <c r="H33" s="18"/>
      <c r="I33" s="18"/>
      <c r="J33" s="61"/>
      <c r="K33" s="61"/>
    </row>
    <row r="34" spans="2:11" ht="13.5" thickBot="1">
      <c r="B34" s="20" t="s">
        <v>55</v>
      </c>
      <c r="C34" s="18"/>
      <c r="D34" s="18"/>
      <c r="E34" s="18"/>
      <c r="F34" s="18"/>
      <c r="G34" s="18"/>
      <c r="H34" s="18"/>
      <c r="I34" s="18"/>
      <c r="J34" s="18"/>
      <c r="K34" s="18"/>
    </row>
    <row r="35" spans="2:11" ht="13.5" thickBot="1">
      <c r="B35" s="21" t="s">
        <v>28</v>
      </c>
      <c r="C35" s="22"/>
      <c r="D35" s="22"/>
      <c r="E35" s="22"/>
      <c r="F35" s="22"/>
      <c r="G35" s="22"/>
      <c r="H35" s="22"/>
      <c r="I35" s="22"/>
      <c r="J35" s="22"/>
      <c r="K35" s="22"/>
    </row>
    <row r="36" spans="2:11" ht="60.75" customHeight="1" thickBot="1">
      <c r="B36" s="21" t="s">
        <v>56</v>
      </c>
      <c r="C36" s="22">
        <v>221</v>
      </c>
      <c r="D36" s="62"/>
      <c r="E36" s="62"/>
      <c r="F36" s="62"/>
      <c r="G36" s="62"/>
      <c r="H36" s="62"/>
      <c r="I36" s="62"/>
      <c r="J36" s="62"/>
      <c r="K36" s="62"/>
    </row>
    <row r="37" spans="2:11" ht="24" customHeight="1" thickBot="1">
      <c r="B37" s="21" t="s">
        <v>57</v>
      </c>
      <c r="C37" s="22">
        <v>222</v>
      </c>
      <c r="D37" s="62"/>
      <c r="E37" s="62"/>
      <c r="F37" s="62"/>
      <c r="G37" s="62"/>
      <c r="H37" s="62"/>
      <c r="I37" s="62"/>
      <c r="J37" s="62"/>
      <c r="K37" s="62"/>
    </row>
    <row r="38" spans="2:11" ht="42.75" customHeight="1" thickBot="1">
      <c r="B38" s="20" t="s">
        <v>58</v>
      </c>
      <c r="C38" s="18">
        <v>230</v>
      </c>
      <c r="D38" s="64">
        <v>850</v>
      </c>
      <c r="E38" s="61">
        <f>E40+E41+E43</f>
        <v>1380000</v>
      </c>
      <c r="F38" s="61">
        <f>F40+F41+F43</f>
        <v>650000</v>
      </c>
      <c r="G38" s="61"/>
      <c r="H38" s="61"/>
      <c r="I38" s="61"/>
      <c r="J38" s="61">
        <f>J40+J41+J43</f>
        <v>730000</v>
      </c>
      <c r="K38" s="61"/>
    </row>
    <row r="39" spans="2:11" ht="13.5" thickBot="1">
      <c r="B39" s="21" t="s">
        <v>28</v>
      </c>
      <c r="C39" s="22"/>
      <c r="D39" s="65"/>
      <c r="E39" s="62"/>
      <c r="F39" s="62"/>
      <c r="G39" s="62"/>
      <c r="H39" s="62"/>
      <c r="I39" s="62"/>
      <c r="J39" s="62"/>
      <c r="K39" s="62"/>
    </row>
    <row r="40" spans="2:11" ht="37.5" customHeight="1" thickBot="1">
      <c r="B40" s="21" t="s">
        <v>59</v>
      </c>
      <c r="C40" s="22">
        <v>231</v>
      </c>
      <c r="D40" s="65">
        <v>851</v>
      </c>
      <c r="E40" s="62">
        <f>F40+J40</f>
        <v>1040000</v>
      </c>
      <c r="F40" s="62">
        <v>650000</v>
      </c>
      <c r="G40" s="62"/>
      <c r="H40" s="62"/>
      <c r="I40" s="62"/>
      <c r="J40" s="62">
        <v>390000</v>
      </c>
      <c r="K40" s="62"/>
    </row>
    <row r="41" spans="2:11" ht="24.75" customHeight="1" thickBot="1">
      <c r="B41" s="21" t="s">
        <v>60</v>
      </c>
      <c r="C41" s="22">
        <v>232</v>
      </c>
      <c r="D41" s="65">
        <v>852</v>
      </c>
      <c r="E41" s="62">
        <f>F41+J41</f>
        <v>240000</v>
      </c>
      <c r="F41" s="62">
        <v>0</v>
      </c>
      <c r="G41" s="62"/>
      <c r="H41" s="62"/>
      <c r="I41" s="62"/>
      <c r="J41" s="62">
        <v>240000</v>
      </c>
      <c r="K41" s="62"/>
    </row>
    <row r="42" spans="2:11" ht="24.75" customHeight="1" thickBot="1">
      <c r="B42" s="67">
        <v>1</v>
      </c>
      <c r="C42" s="64">
        <v>2</v>
      </c>
      <c r="D42" s="64">
        <v>3</v>
      </c>
      <c r="E42" s="64">
        <v>4</v>
      </c>
      <c r="F42" s="64">
        <v>5</v>
      </c>
      <c r="G42" s="64">
        <v>6</v>
      </c>
      <c r="H42" s="64">
        <v>7</v>
      </c>
      <c r="I42" s="64">
        <v>8</v>
      </c>
      <c r="J42" s="64">
        <v>9</v>
      </c>
      <c r="K42" s="64">
        <v>10</v>
      </c>
    </row>
    <row r="43" spans="2:11" ht="20.25" customHeight="1" thickBot="1">
      <c r="B43" s="21" t="s">
        <v>61</v>
      </c>
      <c r="C43" s="22">
        <v>233</v>
      </c>
      <c r="D43" s="66">
        <v>853</v>
      </c>
      <c r="E43" s="62">
        <f>F43+J43</f>
        <v>100000</v>
      </c>
      <c r="F43" s="62"/>
      <c r="G43" s="62"/>
      <c r="H43" s="62"/>
      <c r="I43" s="62"/>
      <c r="J43" s="62">
        <v>100000</v>
      </c>
      <c r="K43" s="62"/>
    </row>
    <row r="44" spans="2:11" ht="27.75" customHeight="1">
      <c r="B44" s="23" t="s">
        <v>62</v>
      </c>
      <c r="C44" s="85">
        <v>240</v>
      </c>
      <c r="D44" s="87"/>
      <c r="E44" s="87"/>
      <c r="F44" s="87"/>
      <c r="G44" s="87"/>
      <c r="H44" s="87"/>
      <c r="I44" s="87"/>
      <c r="J44" s="87"/>
      <c r="K44" s="87"/>
    </row>
    <row r="45" spans="2:11" ht="13.5" thickBot="1">
      <c r="B45" s="20" t="s">
        <v>63</v>
      </c>
      <c r="C45" s="86"/>
      <c r="D45" s="88"/>
      <c r="E45" s="88"/>
      <c r="F45" s="88"/>
      <c r="G45" s="88"/>
      <c r="H45" s="88"/>
      <c r="I45" s="88"/>
      <c r="J45" s="88"/>
      <c r="K45" s="88"/>
    </row>
    <row r="46" spans="2:11" ht="33" customHeight="1" thickBot="1">
      <c r="B46" s="20" t="s">
        <v>64</v>
      </c>
      <c r="C46" s="18">
        <v>250</v>
      </c>
      <c r="D46" s="61"/>
      <c r="E46" s="61"/>
      <c r="F46" s="61"/>
      <c r="G46" s="61"/>
      <c r="H46" s="61"/>
      <c r="I46" s="61"/>
      <c r="J46" s="61"/>
      <c r="K46" s="61"/>
    </row>
    <row r="47" spans="2:11" ht="45" customHeight="1" thickBot="1">
      <c r="B47" s="20" t="s">
        <v>65</v>
      </c>
      <c r="C47" s="18">
        <v>260</v>
      </c>
      <c r="D47" s="18" t="s">
        <v>39</v>
      </c>
      <c r="E47" s="61">
        <f>F47+J47</f>
        <v>35543826.93</v>
      </c>
      <c r="F47" s="61">
        <f>F49+F50+F51+F54+F56+F57+F53</f>
        <v>5500000</v>
      </c>
      <c r="G47" s="18"/>
      <c r="H47" s="18"/>
      <c r="I47" s="18"/>
      <c r="J47" s="61">
        <f>J49+J50+J51+J54+J56+J57+J53</f>
        <v>30043826.93</v>
      </c>
      <c r="K47" s="61">
        <v>0</v>
      </c>
    </row>
    <row r="48" spans="2:11" ht="13.5" thickBot="1">
      <c r="B48" s="21" t="s">
        <v>28</v>
      </c>
      <c r="C48" s="22"/>
      <c r="D48" s="22"/>
      <c r="E48" s="22"/>
      <c r="F48" s="22"/>
      <c r="G48" s="22"/>
      <c r="H48" s="22"/>
      <c r="I48" s="22"/>
      <c r="J48" s="62"/>
      <c r="K48" s="62"/>
    </row>
    <row r="49" spans="2:11" ht="13.5" thickBot="1">
      <c r="B49" s="21" t="s">
        <v>66</v>
      </c>
      <c r="C49" s="22">
        <v>261</v>
      </c>
      <c r="D49" s="22">
        <v>244</v>
      </c>
      <c r="E49" s="62">
        <f>F49+J49</f>
        <v>325000</v>
      </c>
      <c r="F49" s="62">
        <v>0</v>
      </c>
      <c r="G49" s="22"/>
      <c r="H49" s="22"/>
      <c r="I49" s="22"/>
      <c r="J49" s="62">
        <v>325000</v>
      </c>
      <c r="K49" s="62">
        <v>0</v>
      </c>
    </row>
    <row r="50" spans="2:11" ht="24.75" customHeight="1" thickBot="1">
      <c r="B50" s="21" t="s">
        <v>67</v>
      </c>
      <c r="C50" s="22">
        <v>262</v>
      </c>
      <c r="D50" s="22">
        <v>244</v>
      </c>
      <c r="E50" s="62">
        <f aca="true" t="shared" si="0" ref="E50:E58">F50+J50</f>
        <v>170000</v>
      </c>
      <c r="F50" s="62">
        <v>0</v>
      </c>
      <c r="G50" s="22"/>
      <c r="H50" s="22"/>
      <c r="I50" s="22"/>
      <c r="J50" s="62">
        <v>170000</v>
      </c>
      <c r="K50" s="62">
        <v>0</v>
      </c>
    </row>
    <row r="51" spans="2:11" ht="21" customHeight="1" thickBot="1">
      <c r="B51" s="21" t="s">
        <v>68</v>
      </c>
      <c r="C51" s="22">
        <v>263</v>
      </c>
      <c r="D51" s="22">
        <v>244</v>
      </c>
      <c r="E51" s="62">
        <f t="shared" si="0"/>
        <v>6150000</v>
      </c>
      <c r="F51" s="62">
        <v>5500000</v>
      </c>
      <c r="G51" s="22"/>
      <c r="H51" s="22"/>
      <c r="I51" s="22"/>
      <c r="J51" s="62">
        <v>650000</v>
      </c>
      <c r="K51" s="62"/>
    </row>
    <row r="52" spans="2:11" ht="29.25" customHeight="1" thickBot="1">
      <c r="B52" s="21" t="s">
        <v>69</v>
      </c>
      <c r="C52" s="22">
        <v>264</v>
      </c>
      <c r="D52" s="22"/>
      <c r="E52" s="62">
        <f t="shared" si="0"/>
        <v>0</v>
      </c>
      <c r="F52" s="62">
        <v>0</v>
      </c>
      <c r="G52" s="22"/>
      <c r="H52" s="22"/>
      <c r="I52" s="22"/>
      <c r="J52" s="62">
        <v>0</v>
      </c>
      <c r="K52" s="62">
        <v>0</v>
      </c>
    </row>
    <row r="53" spans="2:11" ht="29.25" customHeight="1" thickBot="1">
      <c r="B53" s="21" t="s">
        <v>70</v>
      </c>
      <c r="C53" s="22">
        <v>265</v>
      </c>
      <c r="D53" s="22">
        <v>244</v>
      </c>
      <c r="E53" s="62">
        <f t="shared" si="0"/>
        <v>3050000</v>
      </c>
      <c r="F53" s="62">
        <v>0</v>
      </c>
      <c r="G53" s="22"/>
      <c r="H53" s="22"/>
      <c r="I53" s="22"/>
      <c r="J53" s="62">
        <v>3050000</v>
      </c>
      <c r="K53" s="62">
        <v>0</v>
      </c>
    </row>
    <row r="54" spans="2:11" ht="13.5" thickBot="1">
      <c r="B54" s="21" t="s">
        <v>71</v>
      </c>
      <c r="C54" s="22">
        <v>266</v>
      </c>
      <c r="D54" s="22">
        <v>244</v>
      </c>
      <c r="E54" s="62">
        <f t="shared" si="0"/>
        <v>2700000</v>
      </c>
      <c r="F54" s="62">
        <v>0</v>
      </c>
      <c r="G54" s="22"/>
      <c r="H54" s="22"/>
      <c r="I54" s="22"/>
      <c r="J54" s="62">
        <v>2700000</v>
      </c>
      <c r="K54" s="62">
        <v>0</v>
      </c>
    </row>
    <row r="55" spans="2:11" ht="22.5" customHeight="1" thickBot="1">
      <c r="B55" s="21" t="s">
        <v>72</v>
      </c>
      <c r="C55" s="22">
        <v>267</v>
      </c>
      <c r="D55" s="22"/>
      <c r="E55" s="62">
        <f t="shared" si="0"/>
        <v>0</v>
      </c>
      <c r="F55" s="62">
        <v>0</v>
      </c>
      <c r="G55" s="22"/>
      <c r="H55" s="22"/>
      <c r="I55" s="22"/>
      <c r="J55" s="62"/>
      <c r="K55" s="62"/>
    </row>
    <row r="56" spans="2:11" ht="39" customHeight="1" thickBot="1">
      <c r="B56" s="21" t="s">
        <v>73</v>
      </c>
      <c r="C56" s="22">
        <v>268</v>
      </c>
      <c r="D56" s="22">
        <v>244</v>
      </c>
      <c r="E56" s="62">
        <f t="shared" si="0"/>
        <v>800000</v>
      </c>
      <c r="F56" s="62">
        <v>0</v>
      </c>
      <c r="G56" s="22"/>
      <c r="H56" s="22"/>
      <c r="I56" s="22"/>
      <c r="J56" s="62">
        <v>800000</v>
      </c>
      <c r="K56" s="62">
        <v>0</v>
      </c>
    </row>
    <row r="57" spans="2:11" ht="33" customHeight="1" thickBot="1">
      <c r="B57" s="21" t="s">
        <v>74</v>
      </c>
      <c r="C57" s="22">
        <v>269</v>
      </c>
      <c r="D57" s="22">
        <v>244</v>
      </c>
      <c r="E57" s="62">
        <f t="shared" si="0"/>
        <v>22348826.93</v>
      </c>
      <c r="F57" s="62">
        <v>0</v>
      </c>
      <c r="G57" s="22"/>
      <c r="H57" s="22"/>
      <c r="I57" s="22"/>
      <c r="J57" s="62">
        <v>22348826.93</v>
      </c>
      <c r="K57" s="62">
        <v>0</v>
      </c>
    </row>
    <row r="58" spans="2:11" ht="36.75" customHeight="1" thickBot="1">
      <c r="B58" s="20" t="s">
        <v>75</v>
      </c>
      <c r="C58" s="18">
        <v>300</v>
      </c>
      <c r="D58" s="18" t="s">
        <v>39</v>
      </c>
      <c r="E58" s="61">
        <f t="shared" si="0"/>
        <v>0</v>
      </c>
      <c r="F58" s="61"/>
      <c r="G58" s="18"/>
      <c r="H58" s="18"/>
      <c r="I58" s="18"/>
      <c r="J58" s="61"/>
      <c r="K58" s="61"/>
    </row>
    <row r="59" spans="2:11" ht="35.25" customHeight="1" thickBot="1">
      <c r="B59" s="21" t="s">
        <v>76</v>
      </c>
      <c r="C59" s="22">
        <v>310</v>
      </c>
      <c r="D59" s="22"/>
      <c r="E59" s="62"/>
      <c r="F59" s="62"/>
      <c r="G59" s="22"/>
      <c r="H59" s="22"/>
      <c r="I59" s="22"/>
      <c r="J59" s="62"/>
      <c r="K59" s="62"/>
    </row>
    <row r="60" spans="2:11" ht="21" customHeight="1" thickBot="1">
      <c r="B60" s="21" t="s">
        <v>77</v>
      </c>
      <c r="C60" s="22">
        <v>320</v>
      </c>
      <c r="D60" s="22"/>
      <c r="E60" s="62"/>
      <c r="F60" s="62"/>
      <c r="G60" s="22"/>
      <c r="H60" s="22"/>
      <c r="I60" s="22"/>
      <c r="J60" s="62"/>
      <c r="K60" s="62"/>
    </row>
    <row r="61" spans="2:11" ht="21" customHeight="1" thickBot="1">
      <c r="B61" s="67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</row>
    <row r="62" spans="2:11" ht="38.25" customHeight="1" thickBot="1">
      <c r="B62" s="20" t="s">
        <v>78</v>
      </c>
      <c r="C62" s="18">
        <v>400</v>
      </c>
      <c r="D62" s="18"/>
      <c r="E62" s="61"/>
      <c r="F62" s="61"/>
      <c r="G62" s="18"/>
      <c r="H62" s="18"/>
      <c r="I62" s="18"/>
      <c r="J62" s="61"/>
      <c r="K62" s="61"/>
    </row>
    <row r="63" spans="2:11" ht="33" customHeight="1" thickBot="1">
      <c r="B63" s="21" t="s">
        <v>79</v>
      </c>
      <c r="C63" s="22">
        <v>410</v>
      </c>
      <c r="D63" s="22"/>
      <c r="E63" s="62"/>
      <c r="F63" s="62"/>
      <c r="G63" s="22"/>
      <c r="H63" s="22"/>
      <c r="I63" s="22"/>
      <c r="J63" s="62"/>
      <c r="K63" s="62"/>
    </row>
    <row r="64" spans="2:11" ht="13.5" thickBot="1">
      <c r="B64" s="21" t="s">
        <v>80</v>
      </c>
      <c r="C64" s="22">
        <v>420</v>
      </c>
      <c r="D64" s="22"/>
      <c r="E64" s="62"/>
      <c r="F64" s="62"/>
      <c r="G64" s="22"/>
      <c r="H64" s="22"/>
      <c r="I64" s="22"/>
      <c r="J64" s="62"/>
      <c r="K64" s="62"/>
    </row>
    <row r="65" spans="2:11" ht="22.5" customHeight="1" thickBot="1">
      <c r="B65" s="20" t="s">
        <v>81</v>
      </c>
      <c r="C65" s="18">
        <v>500</v>
      </c>
      <c r="D65" s="18" t="s">
        <v>39</v>
      </c>
      <c r="E65" s="61">
        <f>F65+J65</f>
        <v>0</v>
      </c>
      <c r="F65" s="61">
        <v>0</v>
      </c>
      <c r="G65" s="18"/>
      <c r="H65" s="18"/>
      <c r="I65" s="18"/>
      <c r="J65" s="61">
        <v>0</v>
      </c>
      <c r="K65" s="61">
        <v>0</v>
      </c>
    </row>
    <row r="66" spans="2:11" ht="21" customHeight="1" thickBot="1">
      <c r="B66" s="20" t="s">
        <v>82</v>
      </c>
      <c r="C66" s="18">
        <v>600</v>
      </c>
      <c r="D66" s="18" t="s">
        <v>39</v>
      </c>
      <c r="E66" s="61">
        <f>E65+E15-E25</f>
        <v>0</v>
      </c>
      <c r="F66" s="61">
        <f>F65+F15-F25</f>
        <v>0</v>
      </c>
      <c r="G66" s="18"/>
      <c r="H66" s="18"/>
      <c r="I66" s="18"/>
      <c r="J66" s="61">
        <f>J65+J15-J25</f>
        <v>0</v>
      </c>
      <c r="K66" s="61"/>
    </row>
    <row r="67" ht="18.75">
      <c r="B67" s="24" t="s">
        <v>31</v>
      </c>
    </row>
    <row r="68" spans="2:13" ht="18.75">
      <c r="B68" s="92" t="s">
        <v>162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</row>
    <row r="69" spans="2:11" ht="13.5" thickBot="1">
      <c r="B69" s="13"/>
      <c r="K69" s="13" t="s">
        <v>83</v>
      </c>
    </row>
    <row r="70" spans="2:13" ht="13.5" thickBot="1">
      <c r="B70" s="85" t="s">
        <v>13</v>
      </c>
      <c r="C70" s="85" t="s">
        <v>34</v>
      </c>
      <c r="D70" s="14" t="s">
        <v>84</v>
      </c>
      <c r="E70" s="94" t="s">
        <v>87</v>
      </c>
      <c r="F70" s="95"/>
      <c r="G70" s="95"/>
      <c r="H70" s="95"/>
      <c r="I70" s="95"/>
      <c r="J70" s="95"/>
      <c r="K70" s="95"/>
      <c r="L70" s="95"/>
      <c r="M70" s="96"/>
    </row>
    <row r="71" spans="2:13" ht="13.5" thickBot="1">
      <c r="B71" s="89"/>
      <c r="C71" s="89"/>
      <c r="D71" s="15" t="s">
        <v>85</v>
      </c>
      <c r="E71" s="97" t="s">
        <v>88</v>
      </c>
      <c r="F71" s="107"/>
      <c r="G71" s="98"/>
      <c r="H71" s="94" t="s">
        <v>27</v>
      </c>
      <c r="I71" s="95"/>
      <c r="J71" s="95"/>
      <c r="K71" s="95"/>
      <c r="L71" s="95"/>
      <c r="M71" s="96"/>
    </row>
    <row r="72" spans="2:13" ht="12.75">
      <c r="B72" s="89"/>
      <c r="C72" s="89"/>
      <c r="D72" s="15" t="s">
        <v>86</v>
      </c>
      <c r="E72" s="108"/>
      <c r="F72" s="109"/>
      <c r="G72" s="110"/>
      <c r="H72" s="111" t="s">
        <v>89</v>
      </c>
      <c r="I72" s="112"/>
      <c r="J72" s="113"/>
      <c r="K72" s="111" t="s">
        <v>91</v>
      </c>
      <c r="L72" s="112"/>
      <c r="M72" s="113"/>
    </row>
    <row r="73" spans="2:13" ht="13.5" thickBot="1">
      <c r="B73" s="89"/>
      <c r="C73" s="89"/>
      <c r="D73" s="16"/>
      <c r="E73" s="104"/>
      <c r="F73" s="105"/>
      <c r="G73" s="106"/>
      <c r="H73" s="104" t="s">
        <v>90</v>
      </c>
      <c r="I73" s="105"/>
      <c r="J73" s="106"/>
      <c r="K73" s="114"/>
      <c r="L73" s="115"/>
      <c r="M73" s="116"/>
    </row>
    <row r="74" spans="2:13" ht="25.5">
      <c r="B74" s="89"/>
      <c r="C74" s="89"/>
      <c r="D74" s="16"/>
      <c r="E74" s="15" t="s">
        <v>161</v>
      </c>
      <c r="F74" s="15" t="s">
        <v>163</v>
      </c>
      <c r="G74" s="15" t="s">
        <v>164</v>
      </c>
      <c r="H74" s="15" t="s">
        <v>95</v>
      </c>
      <c r="I74" s="15" t="s">
        <v>95</v>
      </c>
      <c r="J74" s="15" t="s">
        <v>95</v>
      </c>
      <c r="K74" s="15" t="s">
        <v>161</v>
      </c>
      <c r="L74" s="15" t="s">
        <v>165</v>
      </c>
      <c r="M74" s="15" t="s">
        <v>166</v>
      </c>
    </row>
    <row r="75" spans="2:13" ht="25.5">
      <c r="B75" s="89"/>
      <c r="C75" s="89"/>
      <c r="D75" s="16"/>
      <c r="E75" s="15" t="s">
        <v>92</v>
      </c>
      <c r="F75" s="15" t="s">
        <v>96</v>
      </c>
      <c r="G75" s="15" t="s">
        <v>99</v>
      </c>
      <c r="H75" s="15" t="s">
        <v>92</v>
      </c>
      <c r="I75" s="15" t="s">
        <v>96</v>
      </c>
      <c r="J75" s="15" t="s">
        <v>99</v>
      </c>
      <c r="K75" s="15" t="s">
        <v>92</v>
      </c>
      <c r="L75" s="15" t="s">
        <v>100</v>
      </c>
      <c r="M75" s="15" t="s">
        <v>96</v>
      </c>
    </row>
    <row r="76" spans="2:13" ht="25.5">
      <c r="B76" s="89"/>
      <c r="C76" s="89"/>
      <c r="D76" s="16"/>
      <c r="E76" s="15" t="s">
        <v>93</v>
      </c>
      <c r="F76" s="15" t="s">
        <v>97</v>
      </c>
      <c r="G76" s="15" t="s">
        <v>97</v>
      </c>
      <c r="H76" s="15" t="s">
        <v>93</v>
      </c>
      <c r="I76" s="15" t="s">
        <v>97</v>
      </c>
      <c r="J76" s="15" t="s">
        <v>97</v>
      </c>
      <c r="K76" s="15" t="s">
        <v>93</v>
      </c>
      <c r="L76" s="15" t="s">
        <v>97</v>
      </c>
      <c r="M76" s="15" t="s">
        <v>101</v>
      </c>
    </row>
    <row r="77" spans="2:13" ht="13.5" thickBot="1">
      <c r="B77" s="86"/>
      <c r="C77" s="86"/>
      <c r="D77" s="17"/>
      <c r="E77" s="18" t="s">
        <v>94</v>
      </c>
      <c r="F77" s="18" t="s">
        <v>98</v>
      </c>
      <c r="G77" s="18" t="s">
        <v>98</v>
      </c>
      <c r="H77" s="18" t="s">
        <v>94</v>
      </c>
      <c r="I77" s="18" t="s">
        <v>98</v>
      </c>
      <c r="J77" s="18" t="s">
        <v>98</v>
      </c>
      <c r="K77" s="18" t="s">
        <v>94</v>
      </c>
      <c r="L77" s="18" t="s">
        <v>98</v>
      </c>
      <c r="M77" s="17"/>
    </row>
    <row r="78" spans="2:13" ht="13.5" thickBot="1">
      <c r="B78" s="19">
        <v>1</v>
      </c>
      <c r="C78" s="18">
        <v>2</v>
      </c>
      <c r="D78" s="18">
        <v>3</v>
      </c>
      <c r="E78" s="18">
        <v>4</v>
      </c>
      <c r="F78" s="18">
        <v>5</v>
      </c>
      <c r="G78" s="18">
        <v>6</v>
      </c>
      <c r="H78" s="18">
        <v>7</v>
      </c>
      <c r="I78" s="18">
        <v>8</v>
      </c>
      <c r="J78" s="18">
        <v>9</v>
      </c>
      <c r="K78" s="18">
        <v>10</v>
      </c>
      <c r="L78" s="18">
        <v>11</v>
      </c>
      <c r="M78" s="18">
        <v>12</v>
      </c>
    </row>
    <row r="79" spans="2:13" ht="12.75">
      <c r="B79" s="23" t="s">
        <v>102</v>
      </c>
      <c r="C79" s="85">
        <v>1</v>
      </c>
      <c r="D79" s="85" t="s">
        <v>39</v>
      </c>
      <c r="E79" s="120">
        <f>'т.2, т.2.1, т.3-2018'!I46</f>
        <v>40812068.18</v>
      </c>
      <c r="F79" s="120">
        <f>'т.2,т.2.1,т.3-2019'!E47</f>
        <v>39375048.519999996</v>
      </c>
      <c r="G79" s="120">
        <f>E47</f>
        <v>35543826.93</v>
      </c>
      <c r="H79" s="85"/>
      <c r="I79" s="85"/>
      <c r="J79" s="85"/>
      <c r="K79" s="117">
        <f>E79</f>
        <v>40812068.18</v>
      </c>
      <c r="L79" s="120">
        <f>F79</f>
        <v>39375048.519999996</v>
      </c>
      <c r="M79" s="120">
        <f>G79</f>
        <v>35543826.93</v>
      </c>
    </row>
    <row r="80" spans="2:13" ht="26.25" thickBot="1">
      <c r="B80" s="20" t="s">
        <v>103</v>
      </c>
      <c r="C80" s="86"/>
      <c r="D80" s="86"/>
      <c r="E80" s="119"/>
      <c r="F80" s="119"/>
      <c r="G80" s="119"/>
      <c r="H80" s="86"/>
      <c r="I80" s="86"/>
      <c r="J80" s="86"/>
      <c r="K80" s="119"/>
      <c r="L80" s="119"/>
      <c r="M80" s="119"/>
    </row>
    <row r="81" spans="2:13" ht="13.5" thickBot="1">
      <c r="B81" s="21" t="s">
        <v>27</v>
      </c>
      <c r="C81" s="22"/>
      <c r="D81" s="22"/>
      <c r="E81" s="70"/>
      <c r="F81" s="70"/>
      <c r="G81" s="70"/>
      <c r="H81" s="22"/>
      <c r="I81" s="22"/>
      <c r="J81" s="22"/>
      <c r="K81" s="70"/>
      <c r="L81" s="70"/>
      <c r="M81" s="70"/>
    </row>
    <row r="82" spans="2:13" ht="12.75">
      <c r="B82" s="23" t="s">
        <v>104</v>
      </c>
      <c r="C82" s="85">
        <v>1001</v>
      </c>
      <c r="D82" s="85" t="s">
        <v>39</v>
      </c>
      <c r="E82" s="117"/>
      <c r="F82" s="117"/>
      <c r="G82" s="117"/>
      <c r="H82" s="85"/>
      <c r="I82" s="85"/>
      <c r="J82" s="85"/>
      <c r="K82" s="117"/>
      <c r="L82" s="117"/>
      <c r="M82" s="117"/>
    </row>
    <row r="83" spans="2:13" ht="12.75">
      <c r="B83" s="23" t="s">
        <v>105</v>
      </c>
      <c r="C83" s="89"/>
      <c r="D83" s="89"/>
      <c r="E83" s="118"/>
      <c r="F83" s="118"/>
      <c r="G83" s="118"/>
      <c r="H83" s="89"/>
      <c r="I83" s="89"/>
      <c r="J83" s="89"/>
      <c r="K83" s="118"/>
      <c r="L83" s="118"/>
      <c r="M83" s="118"/>
    </row>
    <row r="84" spans="2:13" ht="37.5" customHeight="1" thickBot="1">
      <c r="B84" s="20" t="s">
        <v>106</v>
      </c>
      <c r="C84" s="86"/>
      <c r="D84" s="86"/>
      <c r="E84" s="119"/>
      <c r="F84" s="119"/>
      <c r="G84" s="119"/>
      <c r="H84" s="86"/>
      <c r="I84" s="86"/>
      <c r="J84" s="86"/>
      <c r="K84" s="119"/>
      <c r="L84" s="119"/>
      <c r="M84" s="119"/>
    </row>
    <row r="85" spans="2:13" ht="13.5" thickBot="1">
      <c r="B85" s="21"/>
      <c r="C85" s="22"/>
      <c r="D85" s="22"/>
      <c r="E85" s="70"/>
      <c r="F85" s="70"/>
      <c r="G85" s="70"/>
      <c r="H85" s="22"/>
      <c r="I85" s="22"/>
      <c r="J85" s="22"/>
      <c r="K85" s="70"/>
      <c r="L85" s="70"/>
      <c r="M85" s="70"/>
    </row>
    <row r="86" spans="2:13" ht="42.75" customHeight="1" thickBot="1">
      <c r="B86" s="20" t="s">
        <v>107</v>
      </c>
      <c r="C86" s="18">
        <v>2001</v>
      </c>
      <c r="D86" s="18"/>
      <c r="E86" s="69">
        <f>E79</f>
        <v>40812068.18</v>
      </c>
      <c r="F86" s="69">
        <f>F79</f>
        <v>39375048.519999996</v>
      </c>
      <c r="G86" s="69">
        <f>G79</f>
        <v>35543826.93</v>
      </c>
      <c r="H86" s="18"/>
      <c r="I86" s="18"/>
      <c r="J86" s="18"/>
      <c r="K86" s="68">
        <f>K79</f>
        <v>40812068.18</v>
      </c>
      <c r="L86" s="69">
        <f>L79</f>
        <v>39375048.519999996</v>
      </c>
      <c r="M86" s="69">
        <f>M79</f>
        <v>35543826.93</v>
      </c>
    </row>
    <row r="87" ht="15.75">
      <c r="B87" s="25"/>
    </row>
    <row r="88" spans="2:10" ht="18.75">
      <c r="B88" s="121" t="s">
        <v>108</v>
      </c>
      <c r="C88" s="122"/>
      <c r="D88" s="122"/>
      <c r="E88" s="122"/>
      <c r="F88" s="122"/>
      <c r="G88" s="122"/>
      <c r="H88" s="122"/>
      <c r="I88" s="122"/>
      <c r="J88" s="122"/>
    </row>
    <row r="89" spans="2:11" ht="16.5" thickBot="1">
      <c r="B89" s="25"/>
      <c r="K89" s="29" t="s">
        <v>147</v>
      </c>
    </row>
    <row r="90" spans="2:13" ht="32.25" thickBot="1">
      <c r="B90" s="123" t="s">
        <v>13</v>
      </c>
      <c r="C90" s="124"/>
      <c r="D90" s="124"/>
      <c r="E90" s="124"/>
      <c r="F90" s="124"/>
      <c r="G90" s="124"/>
      <c r="H90" s="124"/>
      <c r="I90" s="26" t="s">
        <v>34</v>
      </c>
      <c r="J90" s="129" t="s">
        <v>109</v>
      </c>
      <c r="K90" s="130"/>
      <c r="L90" s="71"/>
      <c r="M90" s="71"/>
    </row>
    <row r="91" spans="2:13" ht="15.75">
      <c r="B91" s="123">
        <v>1</v>
      </c>
      <c r="C91" s="124"/>
      <c r="D91" s="124"/>
      <c r="E91" s="124"/>
      <c r="F91" s="124"/>
      <c r="G91" s="124"/>
      <c r="H91" s="124"/>
      <c r="I91" s="27">
        <v>2</v>
      </c>
      <c r="J91" s="131">
        <v>3</v>
      </c>
      <c r="K91" s="130"/>
      <c r="L91" s="71"/>
      <c r="M91" s="71"/>
    </row>
    <row r="92" spans="2:13" ht="12.75">
      <c r="B92" s="125" t="s">
        <v>110</v>
      </c>
      <c r="C92" s="126"/>
      <c r="D92" s="126"/>
      <c r="E92" s="126"/>
      <c r="F92" s="126"/>
      <c r="G92" s="126"/>
      <c r="H92" s="126"/>
      <c r="I92" s="60">
        <v>10</v>
      </c>
      <c r="J92" s="127">
        <v>0</v>
      </c>
      <c r="K92" s="128"/>
      <c r="L92" s="72"/>
      <c r="M92" s="72"/>
    </row>
    <row r="93" spans="2:13" ht="12.75">
      <c r="B93" s="125" t="s">
        <v>111</v>
      </c>
      <c r="C93" s="126"/>
      <c r="D93" s="126"/>
      <c r="E93" s="126"/>
      <c r="F93" s="126"/>
      <c r="G93" s="126"/>
      <c r="H93" s="126"/>
      <c r="I93" s="60">
        <v>20</v>
      </c>
      <c r="J93" s="127">
        <v>0</v>
      </c>
      <c r="K93" s="128"/>
      <c r="L93" s="72"/>
      <c r="M93" s="72"/>
    </row>
    <row r="94" spans="2:13" ht="12.75">
      <c r="B94" s="125" t="s">
        <v>112</v>
      </c>
      <c r="C94" s="126"/>
      <c r="D94" s="126"/>
      <c r="E94" s="126"/>
      <c r="F94" s="126"/>
      <c r="G94" s="126"/>
      <c r="H94" s="126"/>
      <c r="I94" s="60">
        <v>30</v>
      </c>
      <c r="J94" s="127">
        <v>0</v>
      </c>
      <c r="K94" s="128"/>
      <c r="L94" s="72"/>
      <c r="M94" s="72"/>
    </row>
    <row r="95" ht="15.75">
      <c r="B95" s="25"/>
    </row>
    <row r="96" ht="15.75">
      <c r="B96" s="25"/>
    </row>
    <row r="97" ht="31.5">
      <c r="B97" s="25" t="s">
        <v>148</v>
      </c>
    </row>
    <row r="98" spans="2:7" ht="15.75">
      <c r="B98" s="25" t="s">
        <v>155</v>
      </c>
      <c r="E98" s="58"/>
      <c r="F98" s="58"/>
      <c r="G98" s="59" t="s">
        <v>154</v>
      </c>
    </row>
    <row r="99" ht="12.75">
      <c r="B99" t="s">
        <v>149</v>
      </c>
    </row>
    <row r="101" ht="12.75">
      <c r="B101" t="s">
        <v>150</v>
      </c>
    </row>
    <row r="102" ht="12.75">
      <c r="B102" t="s">
        <v>151</v>
      </c>
    </row>
    <row r="104" ht="12.75">
      <c r="B104" t="s">
        <v>152</v>
      </c>
    </row>
    <row r="105" ht="12.75">
      <c r="B105" t="s">
        <v>153</v>
      </c>
    </row>
    <row r="107" ht="12.75">
      <c r="B107" s="29" t="s">
        <v>190</v>
      </c>
    </row>
  </sheetData>
  <sheetProtection/>
  <mergeCells count="63">
    <mergeCell ref="J94:K94"/>
    <mergeCell ref="J90:K90"/>
    <mergeCell ref="J91:K91"/>
    <mergeCell ref="J92:K92"/>
    <mergeCell ref="B93:H93"/>
    <mergeCell ref="B94:H94"/>
    <mergeCell ref="B88:J88"/>
    <mergeCell ref="B90:H90"/>
    <mergeCell ref="B91:H91"/>
    <mergeCell ref="B92:H92"/>
    <mergeCell ref="J93:K93"/>
    <mergeCell ref="H82:H84"/>
    <mergeCell ref="I82:I84"/>
    <mergeCell ref="J82:J84"/>
    <mergeCell ref="K82:K84"/>
    <mergeCell ref="C82:C84"/>
    <mergeCell ref="L82:L84"/>
    <mergeCell ref="M82:M84"/>
    <mergeCell ref="I79:I80"/>
    <mergeCell ref="J79:J80"/>
    <mergeCell ref="K79:K80"/>
    <mergeCell ref="L79:L80"/>
    <mergeCell ref="M79:M80"/>
    <mergeCell ref="K72:M73"/>
    <mergeCell ref="D82:D84"/>
    <mergeCell ref="E82:E84"/>
    <mergeCell ref="F82:F84"/>
    <mergeCell ref="G82:G84"/>
    <mergeCell ref="C79:C80"/>
    <mergeCell ref="D79:D80"/>
    <mergeCell ref="E79:E80"/>
    <mergeCell ref="F79:F80"/>
    <mergeCell ref="G79:G80"/>
    <mergeCell ref="I44:I45"/>
    <mergeCell ref="H79:H80"/>
    <mergeCell ref="K44:K45"/>
    <mergeCell ref="B68:M68"/>
    <mergeCell ref="B70:B77"/>
    <mergeCell ref="C70:C77"/>
    <mergeCell ref="E70:M70"/>
    <mergeCell ref="E71:G73"/>
    <mergeCell ref="H71:M71"/>
    <mergeCell ref="H72:J72"/>
    <mergeCell ref="G6:G13"/>
    <mergeCell ref="H73:J73"/>
    <mergeCell ref="I6:I13"/>
    <mergeCell ref="J6:K12"/>
    <mergeCell ref="C44:C45"/>
    <mergeCell ref="D44:D45"/>
    <mergeCell ref="E44:E45"/>
    <mergeCell ref="F44:F45"/>
    <mergeCell ref="G44:G45"/>
    <mergeCell ref="H44:H45"/>
    <mergeCell ref="H6:H13"/>
    <mergeCell ref="J44:J45"/>
    <mergeCell ref="B2:K2"/>
    <mergeCell ref="B4:B13"/>
    <mergeCell ref="C4:C13"/>
    <mergeCell ref="D4:D13"/>
    <mergeCell ref="E4:K4"/>
    <mergeCell ref="E5:E13"/>
    <mergeCell ref="F5:K5"/>
    <mergeCell ref="F6:F13"/>
  </mergeCells>
  <hyperlinks>
    <hyperlink ref="H72" r:id="rId1" display="garantf1://70253464.15/"/>
    <hyperlink ref="K72" r:id="rId2" display="garantf1://12088083.0/"/>
  </hyperlinks>
  <printOptions/>
  <pageMargins left="0" right="0" top="0.7480314960629921" bottom="0.7480314960629921" header="0.31496062992125984" footer="0.31496062992125984"/>
  <pageSetup horizontalDpi="600" verticalDpi="600" orientation="landscape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9" max="9" width="11.8515625" style="0" customWidth="1"/>
  </cols>
  <sheetData>
    <row r="1" spans="6:9" ht="15.75">
      <c r="F1" s="132" t="s">
        <v>16</v>
      </c>
      <c r="G1" s="93"/>
      <c r="H1" s="93"/>
      <c r="I1" s="3"/>
    </row>
    <row r="2" spans="6:9" ht="15.75">
      <c r="F2" s="132" t="s">
        <v>17</v>
      </c>
      <c r="G2" s="93"/>
      <c r="H2" s="93"/>
      <c r="I2" s="93"/>
    </row>
    <row r="3" spans="5:9" ht="18.75">
      <c r="E3" s="1"/>
      <c r="F3" s="132" t="s">
        <v>18</v>
      </c>
      <c r="G3" s="93"/>
      <c r="H3" s="93"/>
      <c r="I3" s="93"/>
    </row>
    <row r="4" spans="5:9" ht="18.75">
      <c r="E4" s="1"/>
      <c r="F4" s="132" t="s">
        <v>19</v>
      </c>
      <c r="G4" s="93"/>
      <c r="H4" s="93"/>
      <c r="I4" s="93"/>
    </row>
    <row r="5" spans="5:9" ht="18.75">
      <c r="E5" s="1"/>
      <c r="F5" s="132" t="s">
        <v>120</v>
      </c>
      <c r="G5" s="93"/>
      <c r="H5" s="93"/>
      <c r="I5" s="93"/>
    </row>
    <row r="6" spans="5:6" ht="18.75">
      <c r="E6" s="1"/>
      <c r="F6" s="29" t="s">
        <v>183</v>
      </c>
    </row>
    <row r="7" ht="18.75">
      <c r="E7" s="1"/>
    </row>
    <row r="8" spans="1:9" ht="18.75">
      <c r="A8" s="4"/>
      <c r="B8" s="4"/>
      <c r="C8" s="4"/>
      <c r="D8" s="4"/>
      <c r="E8" s="5"/>
      <c r="F8" s="4"/>
      <c r="G8" s="4"/>
      <c r="H8" s="4"/>
      <c r="I8" s="4"/>
    </row>
    <row r="9" spans="1:9" ht="12.75">
      <c r="A9" s="4"/>
      <c r="B9" s="4"/>
      <c r="C9" s="4"/>
      <c r="D9" s="133"/>
      <c r="E9" s="133"/>
      <c r="F9" s="133"/>
      <c r="G9" s="4"/>
      <c r="H9" s="4"/>
      <c r="I9" s="4"/>
    </row>
    <row r="10" spans="1:9" ht="18.75">
      <c r="A10" s="4"/>
      <c r="B10" s="134" t="s">
        <v>188</v>
      </c>
      <c r="C10" s="135"/>
      <c r="D10" s="135"/>
      <c r="E10" s="135"/>
      <c r="F10" s="135"/>
      <c r="G10" s="135"/>
      <c r="H10" s="135"/>
      <c r="I10" s="135"/>
    </row>
    <row r="11" spans="1:9" ht="18.75">
      <c r="A11" s="136" t="s">
        <v>159</v>
      </c>
      <c r="B11" s="137"/>
      <c r="C11" s="137"/>
      <c r="D11" s="137"/>
      <c r="E11" s="137"/>
      <c r="F11" s="137"/>
      <c r="G11" s="137"/>
      <c r="H11" s="137"/>
      <c r="I11" s="137"/>
    </row>
    <row r="12" spans="1:9" ht="15.75">
      <c r="A12" s="4"/>
      <c r="B12" s="4"/>
      <c r="C12" s="4"/>
      <c r="D12" s="4"/>
      <c r="E12" s="6"/>
      <c r="F12" s="4"/>
      <c r="G12" s="4"/>
      <c r="H12" s="4"/>
      <c r="I12" s="4"/>
    </row>
    <row r="13" spans="1:9" ht="15.75">
      <c r="A13" s="4"/>
      <c r="B13" s="4"/>
      <c r="C13" s="4"/>
      <c r="D13" s="138" t="s">
        <v>189</v>
      </c>
      <c r="E13" s="135"/>
      <c r="F13" s="135"/>
      <c r="G13" s="4"/>
      <c r="H13" s="4"/>
      <c r="I13" s="4"/>
    </row>
    <row r="14" spans="1:9" ht="18.75">
      <c r="A14" s="4"/>
      <c r="B14" s="4"/>
      <c r="C14" s="4"/>
      <c r="D14" s="4"/>
      <c r="E14" s="81"/>
      <c r="F14" s="4"/>
      <c r="G14" s="4"/>
      <c r="H14" s="4"/>
      <c r="I14" s="4"/>
    </row>
    <row r="15" spans="1:9" ht="18.75">
      <c r="A15" s="4"/>
      <c r="B15" s="4"/>
      <c r="C15" s="4"/>
      <c r="D15" s="4"/>
      <c r="E15" s="79" t="s">
        <v>0</v>
      </c>
      <c r="F15" s="4"/>
      <c r="G15" s="4"/>
      <c r="H15" s="4"/>
      <c r="I15" s="4"/>
    </row>
    <row r="16" spans="1:9" ht="18.75">
      <c r="A16" s="4"/>
      <c r="B16" s="4"/>
      <c r="C16" s="4"/>
      <c r="D16" s="4"/>
      <c r="E16" s="79" t="s">
        <v>1</v>
      </c>
      <c r="F16" s="4"/>
      <c r="G16" s="4"/>
      <c r="H16" s="4"/>
      <c r="I16" s="4"/>
    </row>
    <row r="17" spans="1:9" ht="12.75">
      <c r="A17" s="4"/>
      <c r="B17" s="4"/>
      <c r="C17" s="4"/>
      <c r="D17" s="4"/>
      <c r="E17" s="7" t="s">
        <v>2</v>
      </c>
      <c r="F17" s="4"/>
      <c r="G17" s="4"/>
      <c r="H17" s="4"/>
      <c r="I17" s="4"/>
    </row>
    <row r="18" spans="1:9" ht="18.75">
      <c r="A18" s="4"/>
      <c r="B18" s="4"/>
      <c r="C18" s="4"/>
      <c r="D18" s="4"/>
      <c r="E18" s="81"/>
      <c r="F18" s="4"/>
      <c r="G18" s="4"/>
      <c r="H18" s="4"/>
      <c r="I18" s="4"/>
    </row>
    <row r="19" spans="1:9" ht="18.75">
      <c r="A19" s="4"/>
      <c r="B19" s="4"/>
      <c r="C19" s="4"/>
      <c r="D19" s="4"/>
      <c r="E19" s="8"/>
      <c r="F19" s="4"/>
      <c r="G19" s="4"/>
      <c r="H19" s="4"/>
      <c r="I19" s="4"/>
    </row>
    <row r="20" spans="1:9" ht="18.75">
      <c r="A20" s="4"/>
      <c r="B20" s="4"/>
      <c r="C20" s="4"/>
      <c r="D20" s="4"/>
      <c r="E20" s="79" t="s">
        <v>3</v>
      </c>
      <c r="F20" s="4"/>
      <c r="G20" s="4"/>
      <c r="H20" s="4"/>
      <c r="I20" s="4"/>
    </row>
    <row r="21" spans="1:9" ht="12.75">
      <c r="A21" s="4"/>
      <c r="B21" s="4"/>
      <c r="C21" s="4"/>
      <c r="D21" s="4"/>
      <c r="E21" s="7" t="s">
        <v>4</v>
      </c>
      <c r="F21" s="4"/>
      <c r="G21" s="4"/>
      <c r="H21" s="4"/>
      <c r="I21" s="4"/>
    </row>
    <row r="22" spans="1:9" ht="18.75">
      <c r="A22" s="4"/>
      <c r="B22" s="4"/>
      <c r="C22" s="4"/>
      <c r="D22" s="4"/>
      <c r="E22" s="81"/>
      <c r="F22" s="4"/>
      <c r="G22" s="4"/>
      <c r="H22" s="4"/>
      <c r="I22" s="4"/>
    </row>
    <row r="23" spans="1:9" ht="15.75">
      <c r="A23" s="4"/>
      <c r="B23" s="4"/>
      <c r="C23" s="4"/>
      <c r="D23" s="4"/>
      <c r="E23" s="83" t="s">
        <v>5</v>
      </c>
      <c r="F23" s="4"/>
      <c r="G23" s="4"/>
      <c r="H23" s="4"/>
      <c r="I23" s="4"/>
    </row>
    <row r="24" spans="1:9" ht="15.75">
      <c r="A24" s="4"/>
      <c r="B24" s="4"/>
      <c r="C24" s="4"/>
      <c r="D24" s="4"/>
      <c r="E24" s="6"/>
      <c r="F24" s="4"/>
      <c r="G24" s="4"/>
      <c r="H24" s="4"/>
      <c r="I24" s="4"/>
    </row>
    <row r="25" spans="1:9" ht="15.75">
      <c r="A25" s="4"/>
      <c r="B25" s="4"/>
      <c r="C25" s="4"/>
      <c r="D25" s="4"/>
      <c r="E25" s="83" t="s">
        <v>6</v>
      </c>
      <c r="F25" s="4"/>
      <c r="G25" s="4"/>
      <c r="H25" s="4"/>
      <c r="I25" s="4"/>
    </row>
    <row r="26" spans="1:9" ht="15.75">
      <c r="A26" s="4"/>
      <c r="B26" s="4" t="s">
        <v>121</v>
      </c>
      <c r="C26" s="12"/>
      <c r="D26" s="4"/>
      <c r="E26" s="6"/>
      <c r="F26" s="4"/>
      <c r="G26" s="4"/>
      <c r="H26" s="4"/>
      <c r="I26" s="4"/>
    </row>
    <row r="27" spans="1:9" ht="12.75">
      <c r="A27" s="4"/>
      <c r="B27" s="139" t="s">
        <v>122</v>
      </c>
      <c r="C27" s="140"/>
      <c r="D27" s="140"/>
      <c r="E27" s="140"/>
      <c r="F27" s="140"/>
      <c r="G27" s="140"/>
      <c r="H27" s="140"/>
      <c r="I27" s="140"/>
    </row>
    <row r="28" spans="1:9" ht="13.5">
      <c r="A28" s="4"/>
      <c r="B28" s="141" t="s">
        <v>32</v>
      </c>
      <c r="C28" s="142"/>
      <c r="D28" s="142"/>
      <c r="E28" s="142"/>
      <c r="F28" s="142"/>
      <c r="G28" s="142"/>
      <c r="H28" s="142"/>
      <c r="I28" s="142"/>
    </row>
    <row r="29" spans="1:9" ht="12.75">
      <c r="A29" s="4"/>
      <c r="B29" s="31"/>
      <c r="C29" s="31"/>
      <c r="D29" s="31"/>
      <c r="E29" s="31" t="s">
        <v>7</v>
      </c>
      <c r="F29" s="31"/>
      <c r="G29" s="31"/>
      <c r="H29" s="31"/>
      <c r="I29" s="31"/>
    </row>
    <row r="30" spans="1:9" ht="12.75">
      <c r="A30" s="4"/>
      <c r="B30" s="32"/>
      <c r="C30" s="32"/>
      <c r="D30" s="32"/>
      <c r="E30" s="31"/>
      <c r="F30" s="32"/>
      <c r="G30" s="32"/>
      <c r="H30" s="32"/>
      <c r="I30" s="32"/>
    </row>
    <row r="31" spans="1:9" ht="12.75">
      <c r="A31" s="4"/>
      <c r="B31" s="32"/>
      <c r="C31" s="32"/>
      <c r="D31" s="32"/>
      <c r="E31" s="33"/>
      <c r="F31" s="32"/>
      <c r="G31" s="32"/>
      <c r="H31" s="32"/>
      <c r="I31" s="32"/>
    </row>
    <row r="32" spans="1:9" ht="18.75">
      <c r="A32" s="4"/>
      <c r="B32" s="4"/>
      <c r="C32" s="4"/>
      <c r="D32" s="4"/>
      <c r="E32" s="81"/>
      <c r="F32" s="4"/>
      <c r="G32" s="4"/>
      <c r="H32" s="4"/>
      <c r="I32" s="4"/>
    </row>
    <row r="33" spans="1:9" ht="12.75">
      <c r="A33" s="4"/>
      <c r="B33" s="4"/>
      <c r="C33" s="4"/>
      <c r="D33" s="4"/>
      <c r="E33" s="7"/>
      <c r="F33" s="4"/>
      <c r="G33" s="4"/>
      <c r="H33" s="4"/>
      <c r="I33" s="4"/>
    </row>
    <row r="34" spans="1:9" ht="12.75">
      <c r="A34" s="4"/>
      <c r="B34" s="4"/>
      <c r="C34" s="4"/>
      <c r="D34" s="4"/>
      <c r="E34" s="7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5.75">
      <c r="A47" s="4"/>
      <c r="B47" s="4"/>
      <c r="C47" s="4"/>
      <c r="D47" s="12"/>
      <c r="E47" s="30" t="s">
        <v>8</v>
      </c>
      <c r="F47" s="12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5.75">
      <c r="A52" s="4"/>
      <c r="B52" s="4"/>
      <c r="C52" s="4"/>
      <c r="D52" s="12"/>
      <c r="E52" s="30"/>
      <c r="F52" s="12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  <row r="54" spans="1:9" ht="18.75">
      <c r="A54" s="136" t="s">
        <v>113</v>
      </c>
      <c r="B54" s="135"/>
      <c r="C54" s="135"/>
      <c r="D54" s="135"/>
      <c r="E54" s="135"/>
      <c r="F54" s="135"/>
      <c r="G54" s="135"/>
      <c r="H54" s="135"/>
      <c r="I54" s="135"/>
    </row>
    <row r="55" spans="1:9" ht="18.75">
      <c r="A55" s="9"/>
      <c r="B55" s="4"/>
      <c r="C55" s="4"/>
      <c r="D55" s="4"/>
      <c r="E55" s="4"/>
      <c r="F55" s="4"/>
      <c r="G55" s="4"/>
      <c r="H55" s="4"/>
      <c r="I55" s="4"/>
    </row>
    <row r="56" spans="1:9" ht="13.5">
      <c r="A56" s="143" t="s">
        <v>114</v>
      </c>
      <c r="B56" s="135"/>
      <c r="C56" s="135"/>
      <c r="D56" s="135"/>
      <c r="E56" s="135"/>
      <c r="F56" s="135"/>
      <c r="G56" s="135"/>
      <c r="H56" s="135"/>
      <c r="I56" s="135"/>
    </row>
    <row r="57" spans="1:9" ht="13.5">
      <c r="A57" s="143" t="s">
        <v>29</v>
      </c>
      <c r="B57" s="135"/>
      <c r="C57" s="135"/>
      <c r="D57" s="135"/>
      <c r="E57" s="135"/>
      <c r="F57" s="135"/>
      <c r="G57" s="135"/>
      <c r="H57" s="135"/>
      <c r="I57" s="135"/>
    </row>
    <row r="58" spans="1:9" ht="12.75">
      <c r="A58" s="10"/>
      <c r="B58" s="4"/>
      <c r="C58" s="4"/>
      <c r="D58" s="4"/>
      <c r="E58" s="4"/>
      <c r="F58" s="4"/>
      <c r="G58" s="4"/>
      <c r="H58" s="4"/>
      <c r="I58" s="4"/>
    </row>
    <row r="59" spans="1:9" ht="13.5">
      <c r="A59" s="143" t="s">
        <v>115</v>
      </c>
      <c r="B59" s="135"/>
      <c r="C59" s="135"/>
      <c r="D59" s="135"/>
      <c r="E59" s="135"/>
      <c r="F59" s="135"/>
      <c r="G59" s="135"/>
      <c r="H59" s="135"/>
      <c r="I59" s="135"/>
    </row>
    <row r="60" spans="1:9" ht="15.75">
      <c r="A60" s="11"/>
      <c r="B60" s="12"/>
      <c r="C60" s="12"/>
      <c r="D60" s="4"/>
      <c r="E60" s="4"/>
      <c r="F60" s="4"/>
      <c r="G60" s="4"/>
      <c r="H60" s="4"/>
      <c r="I60" s="4"/>
    </row>
    <row r="61" spans="1:9" ht="15.75">
      <c r="A61" s="77"/>
      <c r="B61" s="144" t="s">
        <v>10</v>
      </c>
      <c r="C61" s="145"/>
      <c r="D61" s="145"/>
      <c r="E61" s="145"/>
      <c r="F61" s="145"/>
      <c r="G61" s="145"/>
      <c r="H61" s="145"/>
      <c r="I61" s="145"/>
    </row>
    <row r="62" spans="1:9" ht="15.75">
      <c r="A62" s="77"/>
      <c r="B62" s="144" t="s">
        <v>30</v>
      </c>
      <c r="C62" s="145"/>
      <c r="D62" s="145"/>
      <c r="E62" s="145"/>
      <c r="F62" s="145"/>
      <c r="G62" s="145"/>
      <c r="H62" s="145"/>
      <c r="I62" s="145"/>
    </row>
    <row r="63" spans="1:9" ht="15.75">
      <c r="A63" s="77"/>
      <c r="B63" s="144" t="s">
        <v>11</v>
      </c>
      <c r="C63" s="145"/>
      <c r="D63" s="145"/>
      <c r="E63" s="145"/>
      <c r="F63" s="145"/>
      <c r="G63" s="145"/>
      <c r="H63" s="145"/>
      <c r="I63" s="145"/>
    </row>
    <row r="64" spans="1:9" ht="15.75">
      <c r="A64" s="77"/>
      <c r="B64" s="144" t="s">
        <v>12</v>
      </c>
      <c r="C64" s="145"/>
      <c r="D64" s="145"/>
      <c r="E64" s="145"/>
      <c r="F64" s="145"/>
      <c r="G64" s="145"/>
      <c r="H64" s="145"/>
      <c r="I64" s="145"/>
    </row>
    <row r="65" spans="1:9" ht="15.75">
      <c r="A65" s="77"/>
      <c r="B65" s="82"/>
      <c r="C65" s="77"/>
      <c r="D65" s="82"/>
      <c r="E65" s="78"/>
      <c r="F65" s="78"/>
      <c r="G65" s="78"/>
      <c r="H65" s="78"/>
      <c r="I65" s="78"/>
    </row>
    <row r="66" spans="1:9" ht="13.5">
      <c r="A66" s="143" t="s">
        <v>123</v>
      </c>
      <c r="B66" s="135"/>
      <c r="C66" s="135"/>
      <c r="D66" s="135"/>
      <c r="E66" s="135"/>
      <c r="F66" s="135"/>
      <c r="G66" s="135"/>
      <c r="H66" s="135"/>
      <c r="I66" s="135"/>
    </row>
    <row r="67" spans="1:9" ht="15.75">
      <c r="A67" s="80"/>
      <c r="B67" s="146" t="s">
        <v>10</v>
      </c>
      <c r="C67" s="135"/>
      <c r="D67" s="135"/>
      <c r="E67" s="135"/>
      <c r="F67" s="135"/>
      <c r="G67" s="135"/>
      <c r="H67" s="135"/>
      <c r="I67" s="135"/>
    </row>
    <row r="68" spans="1:9" ht="15.75">
      <c r="A68" s="80"/>
      <c r="B68" s="146" t="s">
        <v>30</v>
      </c>
      <c r="C68" s="135"/>
      <c r="D68" s="135"/>
      <c r="E68" s="135"/>
      <c r="F68" s="135"/>
      <c r="G68" s="135"/>
      <c r="H68" s="135"/>
      <c r="I68" s="135"/>
    </row>
    <row r="69" spans="1:9" ht="15.75">
      <c r="A69" s="28" t="s">
        <v>124</v>
      </c>
      <c r="B69" s="144" t="s">
        <v>25</v>
      </c>
      <c r="C69" s="145"/>
      <c r="D69" s="145"/>
      <c r="E69" s="145"/>
      <c r="F69" s="145"/>
      <c r="G69" s="145"/>
      <c r="H69" s="147">
        <v>78920738.87</v>
      </c>
      <c r="I69" s="148"/>
    </row>
    <row r="70" spans="1:9" ht="15.75">
      <c r="A70" s="28" t="s">
        <v>116</v>
      </c>
      <c r="B70" s="144" t="s">
        <v>20</v>
      </c>
      <c r="C70" s="145"/>
      <c r="D70" s="145"/>
      <c r="E70" s="145"/>
      <c r="F70" s="145"/>
      <c r="G70" s="145"/>
      <c r="H70" s="147">
        <v>78920738.87</v>
      </c>
      <c r="I70" s="148"/>
    </row>
    <row r="71" spans="1:9" ht="15.75">
      <c r="A71" s="28" t="s">
        <v>117</v>
      </c>
      <c r="B71" s="144" t="s">
        <v>21</v>
      </c>
      <c r="C71" s="145"/>
      <c r="D71" s="145"/>
      <c r="E71" s="145"/>
      <c r="F71" s="145"/>
      <c r="G71" s="145"/>
      <c r="H71" s="147">
        <v>0</v>
      </c>
      <c r="I71" s="148"/>
    </row>
    <row r="72" spans="1:9" ht="15.75">
      <c r="A72" s="28" t="s">
        <v>118</v>
      </c>
      <c r="B72" s="144" t="s">
        <v>22</v>
      </c>
      <c r="C72" s="145"/>
      <c r="D72" s="145"/>
      <c r="E72" s="145"/>
      <c r="F72" s="145"/>
      <c r="G72" s="145"/>
      <c r="H72" s="147">
        <v>700000</v>
      </c>
      <c r="I72" s="148"/>
    </row>
    <row r="73" spans="1:9" ht="15.75">
      <c r="A73" s="28" t="s">
        <v>156</v>
      </c>
      <c r="B73" s="144" t="s">
        <v>26</v>
      </c>
      <c r="C73" s="145"/>
      <c r="D73" s="145"/>
      <c r="E73" s="145"/>
      <c r="F73" s="145"/>
      <c r="G73" s="145"/>
      <c r="H73" s="147">
        <v>48092553.23</v>
      </c>
      <c r="I73" s="148"/>
    </row>
    <row r="74" spans="1:9" ht="15.75">
      <c r="A74" s="28" t="s">
        <v>119</v>
      </c>
      <c r="B74" s="144" t="s">
        <v>23</v>
      </c>
      <c r="C74" s="145"/>
      <c r="D74" s="145"/>
      <c r="E74" s="145"/>
      <c r="F74" s="145"/>
      <c r="G74" s="145"/>
      <c r="H74" s="147">
        <v>36589960.5</v>
      </c>
      <c r="I74" s="148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8.75">
      <c r="A76" s="2"/>
      <c r="B76" s="35" t="s">
        <v>139</v>
      </c>
      <c r="C76" s="35"/>
      <c r="D76" s="35"/>
      <c r="E76" s="35"/>
      <c r="F76" s="35"/>
      <c r="G76" s="35"/>
      <c r="H76" s="35"/>
      <c r="I76" s="35"/>
    </row>
    <row r="77" spans="1:9" ht="12.75">
      <c r="A77" s="2"/>
      <c r="B77" s="34"/>
      <c r="C77" s="2"/>
      <c r="D77" s="2"/>
      <c r="E77" s="2"/>
      <c r="F77" s="2"/>
      <c r="G77" s="2"/>
      <c r="H77" s="2"/>
      <c r="I77" s="57" t="s">
        <v>140</v>
      </c>
    </row>
    <row r="78" spans="1:9" ht="37.5" customHeight="1">
      <c r="A78" s="38" t="s">
        <v>9</v>
      </c>
      <c r="B78" s="54" t="s">
        <v>13</v>
      </c>
      <c r="C78" s="55"/>
      <c r="D78" s="51"/>
      <c r="E78" s="51"/>
      <c r="F78" s="51"/>
      <c r="G78" s="51"/>
      <c r="H78" s="52"/>
      <c r="I78" s="84" t="s">
        <v>184</v>
      </c>
    </row>
    <row r="79" spans="1:9" ht="15.75">
      <c r="A79" s="40">
        <v>1</v>
      </c>
      <c r="B79" s="149">
        <v>2</v>
      </c>
      <c r="C79" s="150"/>
      <c r="D79" s="150"/>
      <c r="E79" s="150"/>
      <c r="F79" s="150"/>
      <c r="G79" s="150"/>
      <c r="H79" s="130"/>
      <c r="I79" s="56">
        <v>3</v>
      </c>
    </row>
    <row r="80" spans="1:9" ht="15.75">
      <c r="A80" s="40" t="s">
        <v>125</v>
      </c>
      <c r="B80" s="42" t="s">
        <v>126</v>
      </c>
      <c r="C80" s="42"/>
      <c r="D80" s="42"/>
      <c r="E80" s="43"/>
      <c r="F80" s="43"/>
      <c r="G80" s="43"/>
      <c r="H80" s="44"/>
      <c r="I80" s="73">
        <v>86168.35</v>
      </c>
    </row>
    <row r="81" spans="1:9" ht="15.75">
      <c r="A81" s="49"/>
      <c r="B81" s="46" t="s">
        <v>28</v>
      </c>
      <c r="C81" s="46"/>
      <c r="D81" s="46"/>
      <c r="E81" s="46"/>
      <c r="F81" s="46"/>
      <c r="G81" s="46"/>
      <c r="H81" s="47"/>
      <c r="I81" s="74"/>
    </row>
    <row r="82" spans="1:9" ht="15.75">
      <c r="A82" s="36" t="s">
        <v>127</v>
      </c>
      <c r="B82" s="43" t="s">
        <v>174</v>
      </c>
      <c r="C82" s="43"/>
      <c r="D82" s="43"/>
      <c r="E82" s="43"/>
      <c r="F82" s="43"/>
      <c r="G82" s="43"/>
      <c r="H82" s="44"/>
      <c r="I82" s="75">
        <v>45338.69</v>
      </c>
    </row>
    <row r="83" spans="1:9" ht="15.75">
      <c r="A83" s="37"/>
      <c r="B83" s="46" t="s">
        <v>27</v>
      </c>
      <c r="C83" s="46"/>
      <c r="D83" s="46"/>
      <c r="E83" s="46"/>
      <c r="F83" s="46"/>
      <c r="G83" s="46"/>
      <c r="H83" s="47"/>
      <c r="I83" s="74"/>
    </row>
    <row r="84" spans="1:9" ht="15.75">
      <c r="A84" s="37" t="s">
        <v>128</v>
      </c>
      <c r="B84" s="53" t="s">
        <v>167</v>
      </c>
      <c r="C84" s="51"/>
      <c r="D84" s="51"/>
      <c r="E84" s="51"/>
      <c r="F84" s="51"/>
      <c r="G84" s="51"/>
      <c r="H84" s="52"/>
      <c r="I84" s="76">
        <v>36509.47</v>
      </c>
    </row>
    <row r="85" spans="1:9" ht="15.75">
      <c r="A85" s="49" t="s">
        <v>175</v>
      </c>
      <c r="B85" s="151" t="s">
        <v>177</v>
      </c>
      <c r="C85" s="152"/>
      <c r="D85" s="152"/>
      <c r="E85" s="152"/>
      <c r="F85" s="152"/>
      <c r="G85" s="152"/>
      <c r="H85" s="153"/>
      <c r="I85" s="75">
        <v>7844.49</v>
      </c>
    </row>
    <row r="86" spans="1:9" ht="15.75">
      <c r="A86" s="49" t="s">
        <v>176</v>
      </c>
      <c r="B86" s="154" t="s">
        <v>168</v>
      </c>
      <c r="C86" s="155"/>
      <c r="D86" s="155"/>
      <c r="E86" s="155"/>
      <c r="F86" s="155"/>
      <c r="G86" s="155"/>
      <c r="H86" s="156"/>
      <c r="I86" s="75">
        <v>984.72</v>
      </c>
    </row>
    <row r="87" spans="1:9" ht="15.75">
      <c r="A87" s="49" t="s">
        <v>186</v>
      </c>
      <c r="B87" s="154" t="s">
        <v>187</v>
      </c>
      <c r="C87" s="155"/>
      <c r="D87" s="155"/>
      <c r="E87" s="155"/>
      <c r="F87" s="155"/>
      <c r="G87" s="155"/>
      <c r="H87" s="156"/>
      <c r="I87" s="75">
        <v>17988.2</v>
      </c>
    </row>
    <row r="88" spans="1:9" ht="15.75">
      <c r="A88" s="36" t="s">
        <v>129</v>
      </c>
      <c r="B88" s="48" t="s">
        <v>169</v>
      </c>
      <c r="C88" s="43"/>
      <c r="D88" s="43"/>
      <c r="E88" s="43"/>
      <c r="F88" s="43"/>
      <c r="G88" s="43"/>
      <c r="H88" s="44"/>
      <c r="I88" s="75">
        <v>22841.46</v>
      </c>
    </row>
    <row r="89" spans="1:9" ht="15.75">
      <c r="A89" s="37"/>
      <c r="B89" s="45"/>
      <c r="C89" s="46"/>
      <c r="D89" s="46"/>
      <c r="E89" s="46"/>
      <c r="F89" s="46"/>
      <c r="G89" s="46"/>
      <c r="H89" s="47"/>
      <c r="I89" s="74"/>
    </row>
    <row r="90" spans="1:9" ht="15.75">
      <c r="A90" s="39" t="s">
        <v>178</v>
      </c>
      <c r="B90" s="51" t="s">
        <v>170</v>
      </c>
      <c r="C90" s="51"/>
      <c r="D90" s="51"/>
      <c r="E90" s="51"/>
      <c r="F90" s="51"/>
      <c r="G90" s="51"/>
      <c r="H90" s="52"/>
      <c r="I90" s="76">
        <v>0</v>
      </c>
    </row>
    <row r="91" spans="1:9" ht="15.75">
      <c r="A91" s="50" t="s">
        <v>130</v>
      </c>
      <c r="B91" s="157" t="s">
        <v>171</v>
      </c>
      <c r="C91" s="158"/>
      <c r="D91" s="158"/>
      <c r="E91" s="158"/>
      <c r="F91" s="158"/>
      <c r="G91" s="158"/>
      <c r="H91" s="159"/>
      <c r="I91" s="73">
        <v>127013.29</v>
      </c>
    </row>
    <row r="92" spans="1:9" ht="15.75">
      <c r="A92" s="37"/>
      <c r="B92" s="151" t="s">
        <v>28</v>
      </c>
      <c r="C92" s="152"/>
      <c r="D92" s="152"/>
      <c r="E92" s="152"/>
      <c r="F92" s="152"/>
      <c r="G92" s="152"/>
      <c r="H92" s="153"/>
      <c r="I92" s="75"/>
    </row>
    <row r="93" spans="1:9" ht="15.75">
      <c r="A93" s="37" t="s">
        <v>132</v>
      </c>
      <c r="B93" s="151" t="s">
        <v>172</v>
      </c>
      <c r="C93" s="152"/>
      <c r="D93" s="152"/>
      <c r="E93" s="152"/>
      <c r="F93" s="152"/>
      <c r="G93" s="152"/>
      <c r="H93" s="153"/>
      <c r="I93" s="75">
        <v>78920.73</v>
      </c>
    </row>
    <row r="94" spans="1:9" ht="15.75">
      <c r="A94" s="37" t="s">
        <v>135</v>
      </c>
      <c r="B94" s="151" t="s">
        <v>173</v>
      </c>
      <c r="C94" s="152"/>
      <c r="D94" s="152"/>
      <c r="E94" s="152"/>
      <c r="F94" s="152"/>
      <c r="G94" s="152"/>
      <c r="H94" s="153"/>
      <c r="I94" s="75">
        <v>36589.96</v>
      </c>
    </row>
    <row r="95" spans="1:9" ht="15.75">
      <c r="A95" s="37" t="s">
        <v>24</v>
      </c>
      <c r="B95" s="151" t="s">
        <v>181</v>
      </c>
      <c r="C95" s="152"/>
      <c r="D95" s="152"/>
      <c r="E95" s="152"/>
      <c r="F95" s="152"/>
      <c r="G95" s="152"/>
      <c r="H95" s="153"/>
      <c r="I95" s="75">
        <v>11502.59</v>
      </c>
    </row>
    <row r="96" spans="1:9" ht="15.75">
      <c r="A96" s="50" t="s">
        <v>14</v>
      </c>
      <c r="B96" s="41" t="s">
        <v>131</v>
      </c>
      <c r="C96" s="42"/>
      <c r="D96" s="42"/>
      <c r="E96" s="43"/>
      <c r="F96" s="43"/>
      <c r="G96" s="43"/>
      <c r="H96" s="44"/>
      <c r="I96" s="73">
        <v>-67458.49</v>
      </c>
    </row>
    <row r="97" spans="1:9" ht="15.75">
      <c r="A97" s="39"/>
      <c r="B97" s="45" t="s">
        <v>28</v>
      </c>
      <c r="C97" s="46"/>
      <c r="D97" s="46"/>
      <c r="E97" s="46"/>
      <c r="F97" s="46"/>
      <c r="G97" s="46"/>
      <c r="H97" s="47"/>
      <c r="I97" s="74"/>
    </row>
    <row r="98" spans="1:9" ht="15.75">
      <c r="A98" s="36" t="s">
        <v>15</v>
      </c>
      <c r="B98" s="48" t="s">
        <v>133</v>
      </c>
      <c r="C98" s="43"/>
      <c r="D98" s="43"/>
      <c r="E98" s="43"/>
      <c r="F98" s="43"/>
      <c r="G98" s="43"/>
      <c r="H98" s="44"/>
      <c r="I98" s="75">
        <v>1488.81</v>
      </c>
    </row>
    <row r="99" spans="1:9" ht="15.75">
      <c r="A99" s="37"/>
      <c r="B99" s="45" t="s">
        <v>27</v>
      </c>
      <c r="C99" s="46"/>
      <c r="D99" s="46"/>
      <c r="E99" s="46"/>
      <c r="F99" s="46"/>
      <c r="G99" s="46"/>
      <c r="H99" s="47"/>
      <c r="I99" s="74"/>
    </row>
    <row r="100" spans="1:9" ht="15.75">
      <c r="A100" s="39" t="s">
        <v>179</v>
      </c>
      <c r="B100" s="53" t="s">
        <v>134</v>
      </c>
      <c r="C100" s="51"/>
      <c r="D100" s="51"/>
      <c r="E100" s="51"/>
      <c r="F100" s="51"/>
      <c r="G100" s="51"/>
      <c r="H100" s="52"/>
      <c r="I100" s="76">
        <v>1478.31</v>
      </c>
    </row>
    <row r="101" spans="1:9" ht="15.75">
      <c r="A101" s="36" t="s">
        <v>182</v>
      </c>
      <c r="B101" s="53" t="s">
        <v>185</v>
      </c>
      <c r="C101" s="51"/>
      <c r="D101" s="51"/>
      <c r="E101" s="51"/>
      <c r="F101" s="51"/>
      <c r="G101" s="51"/>
      <c r="H101" s="52"/>
      <c r="I101" s="75">
        <v>10.5</v>
      </c>
    </row>
    <row r="102" spans="1:9" ht="15.75">
      <c r="A102" s="40" t="s">
        <v>124</v>
      </c>
      <c r="B102" s="41" t="s">
        <v>136</v>
      </c>
      <c r="C102" s="42"/>
      <c r="D102" s="43"/>
      <c r="E102" s="43"/>
      <c r="F102" s="43"/>
      <c r="G102" s="43"/>
      <c r="H102" s="44"/>
      <c r="I102" s="73">
        <v>2505.77</v>
      </c>
    </row>
    <row r="103" spans="1:9" ht="15.75">
      <c r="A103" s="37"/>
      <c r="B103" s="45" t="s">
        <v>28</v>
      </c>
      <c r="C103" s="46"/>
      <c r="D103" s="46"/>
      <c r="E103" s="46"/>
      <c r="F103" s="46"/>
      <c r="G103" s="46"/>
      <c r="H103" s="47"/>
      <c r="I103" s="74"/>
    </row>
    <row r="104" spans="1:9" ht="15.75">
      <c r="A104" s="36" t="s">
        <v>116</v>
      </c>
      <c r="B104" s="48" t="s">
        <v>137</v>
      </c>
      <c r="C104" s="43"/>
      <c r="D104" s="43"/>
      <c r="E104" s="43"/>
      <c r="F104" s="43"/>
      <c r="G104" s="43"/>
      <c r="H104" s="44"/>
      <c r="I104" s="75">
        <v>2505.77</v>
      </c>
    </row>
    <row r="105" spans="1:9" ht="15.75">
      <c r="A105" s="37"/>
      <c r="B105" s="45" t="s">
        <v>27</v>
      </c>
      <c r="C105" s="46"/>
      <c r="D105" s="46"/>
      <c r="E105" s="46"/>
      <c r="F105" s="46"/>
      <c r="G105" s="46"/>
      <c r="H105" s="47"/>
      <c r="I105" s="74"/>
    </row>
    <row r="106" spans="1:9" ht="15.75">
      <c r="A106" s="39" t="s">
        <v>180</v>
      </c>
      <c r="B106" s="53" t="s">
        <v>138</v>
      </c>
      <c r="C106" s="51"/>
      <c r="D106" s="51"/>
      <c r="E106" s="51"/>
      <c r="F106" s="51"/>
      <c r="G106" s="51"/>
      <c r="H106" s="52"/>
      <c r="I106" s="39">
        <v>0</v>
      </c>
    </row>
  </sheetData>
  <sheetProtection/>
  <mergeCells count="43">
    <mergeCell ref="B95:H95"/>
    <mergeCell ref="B86:H86"/>
    <mergeCell ref="B87:H87"/>
    <mergeCell ref="B91:H91"/>
    <mergeCell ref="B92:H92"/>
    <mergeCell ref="B93:H93"/>
    <mergeCell ref="B94:H94"/>
    <mergeCell ref="B73:G73"/>
    <mergeCell ref="H73:I73"/>
    <mergeCell ref="B74:G74"/>
    <mergeCell ref="H74:I74"/>
    <mergeCell ref="B79:H79"/>
    <mergeCell ref="B85:H85"/>
    <mergeCell ref="B70:G70"/>
    <mergeCell ref="H70:I70"/>
    <mergeCell ref="B71:G71"/>
    <mergeCell ref="H71:I71"/>
    <mergeCell ref="B72:G72"/>
    <mergeCell ref="H72:I72"/>
    <mergeCell ref="B64:I64"/>
    <mergeCell ref="A66:I66"/>
    <mergeCell ref="B67:I67"/>
    <mergeCell ref="B68:I68"/>
    <mergeCell ref="B69:G69"/>
    <mergeCell ref="H69:I69"/>
    <mergeCell ref="A56:I56"/>
    <mergeCell ref="A57:I57"/>
    <mergeCell ref="A59:I59"/>
    <mergeCell ref="B61:I61"/>
    <mergeCell ref="B62:I62"/>
    <mergeCell ref="B63:I63"/>
    <mergeCell ref="B10:I10"/>
    <mergeCell ref="A11:I11"/>
    <mergeCell ref="D13:F13"/>
    <mergeCell ref="B27:I27"/>
    <mergeCell ref="B28:I28"/>
    <mergeCell ref="A54:I54"/>
    <mergeCell ref="F1:H1"/>
    <mergeCell ref="F2:I2"/>
    <mergeCell ref="F3:I3"/>
    <mergeCell ref="F4:I4"/>
    <mergeCell ref="F5:I5"/>
    <mergeCell ref="D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Uvarov</cp:lastModifiedBy>
  <cp:lastPrinted>2018-11-08T08:07:34Z</cp:lastPrinted>
  <dcterms:created xsi:type="dcterms:W3CDTF">1996-10-08T23:32:33Z</dcterms:created>
  <dcterms:modified xsi:type="dcterms:W3CDTF">2019-01-03T04:14:09Z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